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Benoit Pierre GUEYE\Dropbox\PC (2)\Desktop\DAO1 &amp;2 Kayes-Kiffa\DAO2 Yélimané-Tintane-Kiffa 21 avril 2022\Version du 10 mai 2022\Dossier définitif\A jour\"/>
    </mc:Choice>
  </mc:AlternateContent>
  <xr:revisionPtr revIDLastSave="0" documentId="8_{1DA90C5E-7424-4E44-8317-CD1B4575CC4D}" xr6:coauthVersionLast="47" xr6:coauthVersionMax="47" xr10:uidLastSave="{00000000-0000-0000-0000-000000000000}"/>
  <bookViews>
    <workbookView xWindow="-110" yWindow="-110" windowWidth="19420" windowHeight="10420" tabRatio="697" firstSheet="3" activeTab="8" xr2:uid="{00000000-000D-0000-FFFF-FFFF00000000}"/>
  </bookViews>
  <sheets>
    <sheet name="Récap" sheetId="24" r:id="rId1"/>
    <sheet name="01-Tintane" sheetId="3" r:id="rId2"/>
    <sheet name="02-Kiffa" sheetId="9" r:id="rId3"/>
    <sheet name="03-Aïoun" sheetId="10" r:id="rId4"/>
    <sheet name="04- Logement Type" sheetId="14" r:id="rId5"/>
    <sheet name="05-Guérite Type" sheetId="19" r:id="rId6"/>
    <sheet name="06-Batiment de service Type" sheetId="23" r:id="rId7"/>
    <sheet name="PDR_Formation" sheetId="25" r:id="rId8"/>
    <sheet name="Outillage" sheetId="26" r:id="rId9"/>
  </sheets>
  <definedNames>
    <definedName name="\0">#REF!</definedName>
    <definedName name="\01">#REF!</definedName>
    <definedName name="\1">#REF!</definedName>
    <definedName name="\2">#REF!</definedName>
    <definedName name="\3">#REF!</definedName>
    <definedName name="\4">#REF!</definedName>
    <definedName name="\A">#REF!</definedName>
    <definedName name="\a1">#REF!</definedName>
    <definedName name="\aa">#REF!</definedName>
    <definedName name="\aaa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gg">#REF!</definedName>
    <definedName name="\H">#REF!</definedName>
    <definedName name="\i">#REF!</definedName>
    <definedName name="\J">#REF!</definedName>
    <definedName name="\KWS123">#N/A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z">#N/A</definedName>
    <definedName name="_______________________________________________in18900">#REF!</definedName>
    <definedName name="_______________________________________________iv19000">#REF!</definedName>
    <definedName name="_____________________________________________in18900">#REF!</definedName>
    <definedName name="_____________________________________________iv19000">#REF!</definedName>
    <definedName name="____________________________________________in18900">#REF!</definedName>
    <definedName name="____________________________________________iv19000">#REF!</definedName>
    <definedName name="____________________________________in18900">#REF!</definedName>
    <definedName name="____________________________________iv19000">#REF!</definedName>
    <definedName name="__________________________________in18900">#REF!</definedName>
    <definedName name="__________________________________iv19000">#REF!</definedName>
    <definedName name="_________________________________in18900">#REF!</definedName>
    <definedName name="_________________________________iv19000">#REF!</definedName>
    <definedName name="________________________________in18900">#REF!</definedName>
    <definedName name="________________________________iv19000">#REF!</definedName>
    <definedName name="_______________________________in18900">#REF!</definedName>
    <definedName name="_______________________________iv19000">#REF!</definedName>
    <definedName name="______________________________in18900">#REF!</definedName>
    <definedName name="______________________________iv19000">#REF!</definedName>
    <definedName name="_____________________________in18900">#REF!</definedName>
    <definedName name="_____________________________iv19000">#REF!</definedName>
    <definedName name="____________________________in18900">#REF!</definedName>
    <definedName name="____________________________iv19000">#REF!</definedName>
    <definedName name="____________________________xlnm.Print_Area_1">#REF!</definedName>
    <definedName name="____________________________xlnm.Print_Area_2">#REF!</definedName>
    <definedName name="____________________________xlnm.Print_Area_3">#REF!</definedName>
    <definedName name="____________________________xlnm.Print_Titles_1">#REF!</definedName>
    <definedName name="____________________________xlnm.Print_Titles_3">(#REF!,#REF!)</definedName>
    <definedName name="___________________________in18900">#REF!</definedName>
    <definedName name="___________________________iv19000">#REF!</definedName>
    <definedName name="___________________________xlnm.Print_Area_1">#REF!</definedName>
    <definedName name="___________________________xlnm.Print_Area_2">#REF!</definedName>
    <definedName name="___________________________xlnm.Print_Area_3">#REF!</definedName>
    <definedName name="___________________________xlnm.Print_Titles_1">#REF!</definedName>
    <definedName name="___________________________xlnm.Print_Titles_3">(#REF!,#REF!)</definedName>
    <definedName name="__________________________in18900">#REF!</definedName>
    <definedName name="__________________________iv19000">#REF!</definedName>
    <definedName name="__________________________xlnm.Print_Area_1">#REF!</definedName>
    <definedName name="__________________________xlnm.Print_Area_2">#REF!</definedName>
    <definedName name="__________________________xlnm.Print_Area_3">#REF!</definedName>
    <definedName name="__________________________xlnm.Print_Titles_1">#REF!</definedName>
    <definedName name="__________________________xlnm.Print_Titles_3">(#REF!,#REF!)</definedName>
    <definedName name="_________________________in18900">#REF!</definedName>
    <definedName name="_________________________iv19000">#REF!</definedName>
    <definedName name="_________________________xlnm.Print_Area_1">#REF!</definedName>
    <definedName name="_________________________xlnm.Print_Area_2">#REF!</definedName>
    <definedName name="_________________________xlnm.Print_Area_3">#REF!</definedName>
    <definedName name="_________________________xlnm.Print_Titles_1">#REF!</definedName>
    <definedName name="_________________________xlnm.Print_Titles_3">(#REF!,#REF!)</definedName>
    <definedName name="________________________in18900">#REF!</definedName>
    <definedName name="________________________iv19000">#REF!</definedName>
    <definedName name="________________________xlnm.Print_Area_1">#REF!</definedName>
    <definedName name="________________________xlnm.Print_Area_2">#REF!</definedName>
    <definedName name="________________________xlnm.Print_Area_3">#REF!</definedName>
    <definedName name="________________________xlnm.Print_Titles_1">#REF!</definedName>
    <definedName name="________________________xlnm.Print_Titles_3">(#REF!,#REF!)</definedName>
    <definedName name="_______________________CCF2" hidden="1">{"'PROFITABILITY'!$A$1:$F$45"}</definedName>
    <definedName name="_______________________in18900">#REF!</definedName>
    <definedName name="_______________________iv19000">#REF!</definedName>
    <definedName name="_______________________xlnm.Print_Area_1">#REF!</definedName>
    <definedName name="_______________________xlnm.Print_Area_2">#REF!</definedName>
    <definedName name="_______________________xlnm.Print_Area_3">#REF!</definedName>
    <definedName name="_______________________xlnm.Print_Titles_1">#REF!</definedName>
    <definedName name="_______________________xlnm.Print_Titles_3">(#REF!,#REF!)</definedName>
    <definedName name="______________________CCF2" hidden="1">{"'PROFITABILITY'!$A$1:$F$45"}</definedName>
    <definedName name="______________________in18900">#REF!</definedName>
    <definedName name="______________________iv19000">#REF!</definedName>
    <definedName name="______________________xlnm.Print_Area_1">#REF!</definedName>
    <definedName name="______________________xlnm.Print_Area_2">#REF!</definedName>
    <definedName name="______________________xlnm.Print_Area_3">#REF!</definedName>
    <definedName name="______________________xlnm.Print_Titles_1">#REF!</definedName>
    <definedName name="______________________xlnm.Print_Titles_3">(#REF!,#REF!)</definedName>
    <definedName name="_____________________CCF2" hidden="1">{"'PROFITABILITY'!$A$1:$F$45"}</definedName>
    <definedName name="_____________________in18900">#REF!</definedName>
    <definedName name="_____________________iv19000">#REF!</definedName>
    <definedName name="_____________________xlnm.Print_Area_1">#REF!</definedName>
    <definedName name="_____________________xlnm.Print_Area_2">#REF!</definedName>
    <definedName name="_____________________xlnm.Print_Area_3">#REF!</definedName>
    <definedName name="_____________________xlnm.Print_Titles_1">#REF!</definedName>
    <definedName name="_____________________xlnm.Print_Titles_3">(#REF!,#REF!)</definedName>
    <definedName name="____________________CBR220">#REF!</definedName>
    <definedName name="____________________CBR500">#REF!</definedName>
    <definedName name="____________________CCF2" hidden="1">{"'PROFITABILITY'!$A$1:$F$45"}</definedName>
    <definedName name="____________________CTR220">#REF!</definedName>
    <definedName name="____________________CTR500">#REF!</definedName>
    <definedName name="____________________CVT220">#REF!</definedName>
    <definedName name="____________________CVT500">#REF!</definedName>
    <definedName name="____________________in18900">#REF!</definedName>
    <definedName name="____________________iv19000">#REF!</definedName>
    <definedName name="____________________LAR220">#REF!</definedName>
    <definedName name="____________________LAR500">#REF!</definedName>
    <definedName name="____________________LTR220">#REF!</definedName>
    <definedName name="____________________LTR500">#REF!</definedName>
    <definedName name="____________________PLC220">#REF!</definedName>
    <definedName name="____________________RE220">#REF!</definedName>
    <definedName name="____________________RE500">#REF!</definedName>
    <definedName name="____________________TR220">#REF!</definedName>
    <definedName name="____________________TR500">#REF!</definedName>
    <definedName name="____________________xlnm.Print_Area_1">#REF!</definedName>
    <definedName name="____________________xlnm.Print_Area_2">#REF!</definedName>
    <definedName name="____________________xlnm.Print_Area_3">#REF!</definedName>
    <definedName name="____________________xlnm.Print_Titles_1">#REF!</definedName>
    <definedName name="____________________xlnm.Print_Titles_3">(#REF!,#REF!)</definedName>
    <definedName name="___________________aa1" hidden="1">{"'PROFITABILITY'!$A$1:$F$45"}</definedName>
    <definedName name="___________________CBR220">#REF!</definedName>
    <definedName name="___________________CBR500">#REF!</definedName>
    <definedName name="___________________CCF2" hidden="1">{"'PROFITABILITY'!$A$1:$F$45"}</definedName>
    <definedName name="___________________CTR220">#REF!</definedName>
    <definedName name="___________________CTR500">#REF!</definedName>
    <definedName name="___________________CVT220">#REF!</definedName>
    <definedName name="___________________CVT500">#REF!</definedName>
    <definedName name="___________________in18900">#REF!</definedName>
    <definedName name="___________________iv19000">#REF!</definedName>
    <definedName name="___________________LAR220">#REF!</definedName>
    <definedName name="___________________LAR500">#REF!</definedName>
    <definedName name="___________________LTR220">#REF!</definedName>
    <definedName name="___________________LTR500">#REF!</definedName>
    <definedName name="___________________Nov2007" hidden="1">{"'PROFITABILITY'!$A$1:$F$45"}</definedName>
    <definedName name="___________________PLC220">#REF!</definedName>
    <definedName name="___________________RE220">#REF!</definedName>
    <definedName name="___________________RE500">#REF!</definedName>
    <definedName name="___________________TR220">#REF!</definedName>
    <definedName name="___________________TR500">#REF!</definedName>
    <definedName name="___________________xlnm.Print_Area_1">#REF!</definedName>
    <definedName name="___________________xlnm.Print_Area_2">#REF!</definedName>
    <definedName name="___________________xlnm.Print_Area_3">#REF!</definedName>
    <definedName name="___________________xlnm.Print_Titles_1">#REF!</definedName>
    <definedName name="___________________xlnm.Print_Titles_2">(#REF!,#REF!)</definedName>
    <definedName name="___________________xlnm.Print_Titles_3">(#REF!,#REF!)</definedName>
    <definedName name="__________________aa1" hidden="1">{"'PROFITABILITY'!$A$1:$F$45"}</definedName>
    <definedName name="__________________CBR220">#REF!</definedName>
    <definedName name="__________________CBR500">#REF!</definedName>
    <definedName name="__________________CCF2" hidden="1">{"'PROFITABILITY'!$A$1:$F$45"}</definedName>
    <definedName name="__________________CTR220">#REF!</definedName>
    <definedName name="__________________CTR500">#REF!</definedName>
    <definedName name="__________________CVT220">#REF!</definedName>
    <definedName name="__________________CVT500">#REF!</definedName>
    <definedName name="__________________in18900">#REF!</definedName>
    <definedName name="__________________iv19000">#REF!</definedName>
    <definedName name="__________________LAR220">#REF!</definedName>
    <definedName name="__________________LAR500">#REF!</definedName>
    <definedName name="__________________LTR220">#REF!</definedName>
    <definedName name="__________________LTR500">#REF!</definedName>
    <definedName name="__________________Nov2007" hidden="1">{"'PROFITABILITY'!$A$1:$F$45"}</definedName>
    <definedName name="__________________PLC220">#REF!</definedName>
    <definedName name="__________________RE220">#REF!</definedName>
    <definedName name="__________________RE500">#REF!</definedName>
    <definedName name="__________________TR220">#REF!</definedName>
    <definedName name="__________________TR500">#REF!</definedName>
    <definedName name="__________________xlnm.Print_Area_1">#REF!</definedName>
    <definedName name="__________________xlnm.Print_Area_2">#REF!</definedName>
    <definedName name="__________________xlnm.Print_Area_3">#REF!</definedName>
    <definedName name="__________________xlnm.Print_Titles_1">#REF!</definedName>
    <definedName name="__________________xlnm.Print_Titles_2">(#REF!,#REF!)</definedName>
    <definedName name="__________________xlnm.Print_Titles_3">(#REF!,#REF!)</definedName>
    <definedName name="_________________aa1" hidden="1">{"'PROFITABILITY'!$A$1:$F$45"}</definedName>
    <definedName name="_________________CBR220">#REF!</definedName>
    <definedName name="_________________CBR500">#REF!</definedName>
    <definedName name="_________________CCF2" hidden="1">{"'PROFITABILITY'!$A$1:$F$45"}</definedName>
    <definedName name="_________________CTR220">#REF!</definedName>
    <definedName name="_________________CTR500">#REF!</definedName>
    <definedName name="_________________CVT220">#REF!</definedName>
    <definedName name="_________________CVT500">#REF!</definedName>
    <definedName name="_________________in18900">#REF!</definedName>
    <definedName name="_________________iv19000">#REF!</definedName>
    <definedName name="_________________LAR220">#REF!</definedName>
    <definedName name="_________________LAR500">#REF!</definedName>
    <definedName name="_________________LTR220">#REF!</definedName>
    <definedName name="_________________LTR500">#REF!</definedName>
    <definedName name="_________________Nov2007" hidden="1">{"'PROFITABILITY'!$A$1:$F$45"}</definedName>
    <definedName name="_________________PLC220">#REF!</definedName>
    <definedName name="_________________RE220">#REF!</definedName>
    <definedName name="_________________RE500">#REF!</definedName>
    <definedName name="_________________TR220">#REF!</definedName>
    <definedName name="_________________TR500">#REF!</definedName>
    <definedName name="_________________xlnm.Print_Area_1">#REF!</definedName>
    <definedName name="_________________xlnm.Print_Area_2">#REF!</definedName>
    <definedName name="_________________xlnm.Print_Area_3">#REF!</definedName>
    <definedName name="_________________xlnm.Print_Titles_1">#REF!</definedName>
    <definedName name="_________________xlnm.Print_Titles_3">(#REF!,#REF!)</definedName>
    <definedName name="________________aa1" hidden="1">{"'PROFITABILITY'!$A$1:$F$45"}</definedName>
    <definedName name="________________CBR220">#REF!</definedName>
    <definedName name="________________CBR500">#REF!</definedName>
    <definedName name="________________CCF2" hidden="1">{"'PROFITABILITY'!$A$1:$F$45"}</definedName>
    <definedName name="________________CTR220">#REF!</definedName>
    <definedName name="________________CTR500">#REF!</definedName>
    <definedName name="________________CVT220">#REF!</definedName>
    <definedName name="________________CVT500">#REF!</definedName>
    <definedName name="________________in18900">#REF!</definedName>
    <definedName name="________________iv19000">#REF!</definedName>
    <definedName name="________________LAR220">#REF!</definedName>
    <definedName name="________________LAR500">#REF!</definedName>
    <definedName name="________________LTR220">#REF!</definedName>
    <definedName name="________________LTR500">#REF!</definedName>
    <definedName name="________________Nov2007" hidden="1">{"'PROFITABILITY'!$A$1:$F$45"}</definedName>
    <definedName name="________________PLC220">#REF!</definedName>
    <definedName name="________________RE220">#REF!</definedName>
    <definedName name="________________RE500">#REF!</definedName>
    <definedName name="________________TR220">#REF!</definedName>
    <definedName name="________________TR500">#REF!</definedName>
    <definedName name="________________xlnm.Print_Area_1">#REF!</definedName>
    <definedName name="________________xlnm.Print_Area_2">#REF!</definedName>
    <definedName name="________________xlnm.Print_Area_3">#REF!</definedName>
    <definedName name="________________xlnm.Print_Titles_1">#REF!</definedName>
    <definedName name="________________xlnm.Print_Titles_3">(#REF!,#REF!)</definedName>
    <definedName name="_______________aa1" hidden="1">{"'PROFITABILITY'!$A$1:$F$45"}</definedName>
    <definedName name="_______________CBR220">#REF!</definedName>
    <definedName name="_______________CBR500">#REF!</definedName>
    <definedName name="_______________CCF2" hidden="1">{"'PROFITABILITY'!$A$1:$F$45"}</definedName>
    <definedName name="_______________CTR220">#REF!</definedName>
    <definedName name="_______________CTR500">#REF!</definedName>
    <definedName name="_______________CVT220">#REF!</definedName>
    <definedName name="_______________CVT500">#REF!</definedName>
    <definedName name="_______________in18900">#REF!</definedName>
    <definedName name="_______________iv19000">#REF!</definedName>
    <definedName name="_______________LAR220">#REF!</definedName>
    <definedName name="_______________LAR500">#REF!</definedName>
    <definedName name="_______________LTR220">#REF!</definedName>
    <definedName name="_______________LTR500">#REF!</definedName>
    <definedName name="_______________Nov2007" hidden="1">{"'PROFITABILITY'!$A$1:$F$45"}</definedName>
    <definedName name="_______________PLC220">#REF!</definedName>
    <definedName name="_______________RE220">#REF!</definedName>
    <definedName name="_______________RE500">#REF!</definedName>
    <definedName name="_______________TR220">#REF!</definedName>
    <definedName name="_______________TR500">#REF!</definedName>
    <definedName name="_______________xlnm.Print_Area_1">#REF!</definedName>
    <definedName name="_______________xlnm.Print_Area_2">#REF!</definedName>
    <definedName name="_______________xlnm.Print_Area_3">#REF!</definedName>
    <definedName name="_______________xlnm.Print_Titles_1">#REF!</definedName>
    <definedName name="_______________xlnm.Print_Titles_3">(#REF!,#REF!)</definedName>
    <definedName name="______________aa1" hidden="1">{"'PROFITABILITY'!$A$1:$F$45"}</definedName>
    <definedName name="______________CBR220">#REF!</definedName>
    <definedName name="______________CBR500">#REF!</definedName>
    <definedName name="______________CCF2" hidden="1">{"'PROFITABILITY'!$A$1:$F$45"}</definedName>
    <definedName name="______________CTR220">#REF!</definedName>
    <definedName name="______________CTR500">#REF!</definedName>
    <definedName name="______________CVT220">#REF!</definedName>
    <definedName name="______________CVT500">#REF!</definedName>
    <definedName name="______________in18900">#REF!</definedName>
    <definedName name="______________iv19000">#REF!</definedName>
    <definedName name="______________LAR220">#REF!</definedName>
    <definedName name="______________LAR500">#REF!</definedName>
    <definedName name="______________LTR220">#REF!</definedName>
    <definedName name="______________LTR500">#REF!</definedName>
    <definedName name="______________Nov2007" hidden="1">{"'PROFITABILITY'!$A$1:$F$45"}</definedName>
    <definedName name="______________PLC220">#REF!</definedName>
    <definedName name="______________RE220">#REF!</definedName>
    <definedName name="______________RE500">#REF!</definedName>
    <definedName name="______________TR220">#REF!</definedName>
    <definedName name="______________TR500">#REF!</definedName>
    <definedName name="______________xlnm.Print_Area_1">#REF!</definedName>
    <definedName name="______________xlnm.Print_Area_2">#REF!</definedName>
    <definedName name="______________xlnm.Print_Area_3">#REF!</definedName>
    <definedName name="______________xlnm.Print_Titles_1">#REF!</definedName>
    <definedName name="______________xlnm.Print_Titles_3">(#REF!,#REF!)</definedName>
    <definedName name="_____________aa1" hidden="1">{"'PROFITABILITY'!$A$1:$F$45"}</definedName>
    <definedName name="_____________CBR220">#REF!</definedName>
    <definedName name="_____________CBR500">#REF!</definedName>
    <definedName name="_____________CCF2" hidden="1">{"'PROFITABILITY'!$A$1:$F$45"}</definedName>
    <definedName name="_____________CTR220">#REF!</definedName>
    <definedName name="_____________CTR500">#REF!</definedName>
    <definedName name="_____________CVT220">#REF!</definedName>
    <definedName name="_____________CVT500">#REF!</definedName>
    <definedName name="_____________in18900">#REF!</definedName>
    <definedName name="_____________iv19000">#REF!</definedName>
    <definedName name="_____________LAR220">#REF!</definedName>
    <definedName name="_____________LAR500">#REF!</definedName>
    <definedName name="_____________LTR220">#REF!</definedName>
    <definedName name="_____________LTR500">#REF!</definedName>
    <definedName name="_____________Nov2007" hidden="1">{"'PROFITABILITY'!$A$1:$F$45"}</definedName>
    <definedName name="_____________PLC220">#REF!</definedName>
    <definedName name="_____________RE220">#REF!</definedName>
    <definedName name="_____________RE500">#REF!</definedName>
    <definedName name="_____________TR220">#REF!</definedName>
    <definedName name="_____________TR500">#REF!</definedName>
    <definedName name="_____________xlnm.Print_Area_1">#REF!</definedName>
    <definedName name="_____________xlnm.Print_Area_2">#REF!</definedName>
    <definedName name="_____________xlnm.Print_Area_3">#REF!</definedName>
    <definedName name="_____________xlnm.Print_Titles_1">#REF!</definedName>
    <definedName name="_____________xlnm.Print_Titles_3">(#REF!,#REF!)</definedName>
    <definedName name="____________aa1" hidden="1">{"'PROFITABILITY'!$A$1:$F$45"}</definedName>
    <definedName name="____________CBR220">#REF!</definedName>
    <definedName name="____________CBR500">#REF!</definedName>
    <definedName name="____________CCF2" hidden="1">{"'PROFITABILITY'!$A$1:$F$45"}</definedName>
    <definedName name="____________CTR220">#REF!</definedName>
    <definedName name="____________CTR500">#REF!</definedName>
    <definedName name="____________CVT220">#REF!</definedName>
    <definedName name="____________CVT500">#REF!</definedName>
    <definedName name="____________in18900">#REF!</definedName>
    <definedName name="____________iv19000">#REF!</definedName>
    <definedName name="____________LAR220">#REF!</definedName>
    <definedName name="____________LAR500">#REF!</definedName>
    <definedName name="____________LTR220">#REF!</definedName>
    <definedName name="____________LTR500">#REF!</definedName>
    <definedName name="____________Nov2007" hidden="1">{"'PROFITABILITY'!$A$1:$F$45"}</definedName>
    <definedName name="____________PLC220">#REF!</definedName>
    <definedName name="____________RE220">#REF!</definedName>
    <definedName name="____________RE500">#REF!</definedName>
    <definedName name="____________TR220">#REF!</definedName>
    <definedName name="____________TR500">#REF!</definedName>
    <definedName name="____________xlnm.Print_Area_1">#REF!</definedName>
    <definedName name="____________xlnm.Print_Area_2">#REF!</definedName>
    <definedName name="____________xlnm.Print_Area_3">#REF!</definedName>
    <definedName name="____________xlnm.Print_Titles_1">#REF!</definedName>
    <definedName name="____________xlnm.Print_Titles_3">(#REF!,#REF!)</definedName>
    <definedName name="___________aa1" hidden="1">{"'PROFITABILITY'!$A$1:$F$45"}</definedName>
    <definedName name="___________CBR220">#REF!</definedName>
    <definedName name="___________CBR500">#REF!</definedName>
    <definedName name="___________CCF2" hidden="1">{"'PROFITABILITY'!$A$1:$F$45"}</definedName>
    <definedName name="___________CTR220">#REF!</definedName>
    <definedName name="___________CTR500">#REF!</definedName>
    <definedName name="___________CVT220">#REF!</definedName>
    <definedName name="___________CVT500">#REF!</definedName>
    <definedName name="___________in18900">#REF!</definedName>
    <definedName name="___________iv19000">#REF!</definedName>
    <definedName name="___________LAR220">#REF!</definedName>
    <definedName name="___________LAR500">#REF!</definedName>
    <definedName name="___________LTR220">#REF!</definedName>
    <definedName name="___________LTR500">#REF!</definedName>
    <definedName name="___________Nov2007" hidden="1">{"'PROFITABILITY'!$A$1:$F$45"}</definedName>
    <definedName name="___________PLC220">#REF!</definedName>
    <definedName name="___________RE220">#REF!</definedName>
    <definedName name="___________RE500">#REF!</definedName>
    <definedName name="___________TR220">#REF!</definedName>
    <definedName name="___________TR500">#REF!</definedName>
    <definedName name="___________xlnm.Print_Area_1">#REF!</definedName>
    <definedName name="___________xlnm.Print_Area_2">#REF!</definedName>
    <definedName name="___________xlnm.Print_Area_3">#REF!</definedName>
    <definedName name="___________xlnm.Print_Titles_1">#REF!</definedName>
    <definedName name="___________xlnm.Print_Titles_3">(#REF!,#REF!)</definedName>
    <definedName name="__________aa1" hidden="1">{"'PROFITABILITY'!$A$1:$F$45"}</definedName>
    <definedName name="__________CBR220">#REF!</definedName>
    <definedName name="__________CBR500">#REF!</definedName>
    <definedName name="__________CCF2" hidden="1">{"'PROFITABILITY'!$A$1:$F$45"}</definedName>
    <definedName name="__________CTR220">#REF!</definedName>
    <definedName name="__________CTR500">#REF!</definedName>
    <definedName name="__________CVT220">#REF!</definedName>
    <definedName name="__________CVT500">#REF!</definedName>
    <definedName name="__________dep123">#REF!</definedName>
    <definedName name="__________III7">"$C4.$#REF!$#REF!"</definedName>
    <definedName name="__________in18900">#REF!</definedName>
    <definedName name="__________iv19000">#REF!</definedName>
    <definedName name="__________LAR220">#REF!</definedName>
    <definedName name="__________LAR500">#REF!</definedName>
    <definedName name="__________LTR220">#REF!</definedName>
    <definedName name="__________LTR500">#REF!</definedName>
    <definedName name="__________Nov2007" hidden="1">{"'PROFITABILITY'!$A$1:$F$45"}</definedName>
    <definedName name="__________PLC220">#REF!</definedName>
    <definedName name="__________RE220">#REF!</definedName>
    <definedName name="__________RE500">#REF!</definedName>
    <definedName name="__________TR220">#REF!</definedName>
    <definedName name="__________TR500">#REF!</definedName>
    <definedName name="__________xlnm.Print_Area_1">#REF!</definedName>
    <definedName name="__________xlnm.Print_Area_2">#REF!</definedName>
    <definedName name="__________xlnm.Print_Area_3">#REF!</definedName>
    <definedName name="__________xlnm.Print_Titles_1">#REF!</definedName>
    <definedName name="__________xlnm.Print_Titles_3">(#REF!,#REF!)</definedName>
    <definedName name="_________aa1" hidden="1">{"'PROFITABILITY'!$A$1:$F$45"}</definedName>
    <definedName name="_________CBR220">#REF!</definedName>
    <definedName name="_________CBR500">#REF!</definedName>
    <definedName name="_________CCF2" hidden="1">{"'PROFITABILITY'!$A$1:$F$45"}</definedName>
    <definedName name="_________CTR220">#REF!</definedName>
    <definedName name="_________CTR500">#REF!</definedName>
    <definedName name="_________CVT220">#REF!</definedName>
    <definedName name="_________CVT500">#REF!</definedName>
    <definedName name="_________dep123">#REF!</definedName>
    <definedName name="_________III7">"$C4.$#REF!$#REF!"</definedName>
    <definedName name="_________in18900">#REF!</definedName>
    <definedName name="_________iv19000">#REF!</definedName>
    <definedName name="_________LAR220">#REF!</definedName>
    <definedName name="_________LAR500">#REF!</definedName>
    <definedName name="_________LTR220">#REF!</definedName>
    <definedName name="_________LTR500">#REF!</definedName>
    <definedName name="_________Nov2007" hidden="1">{"'PROFITABILITY'!$A$1:$F$45"}</definedName>
    <definedName name="_________npv3">#REF!</definedName>
    <definedName name="_________PLC220">#REF!</definedName>
    <definedName name="_________RE220">#REF!</definedName>
    <definedName name="_________RE500">#REF!</definedName>
    <definedName name="_________TR220">#REF!</definedName>
    <definedName name="_________TR500">#REF!</definedName>
    <definedName name="_________xlnm.Print_Area_1">#REF!</definedName>
    <definedName name="_________xlnm.Print_Area_2">#REF!</definedName>
    <definedName name="_________xlnm.Print_Area_3">#REF!</definedName>
    <definedName name="_________xlnm.Print_Titles_1">#REF!</definedName>
    <definedName name="_________xlnm.Print_Titles_3">(#REF!,#REF!)</definedName>
    <definedName name="________aa1" hidden="1">{"'PROFITABILITY'!$A$1:$F$45"}</definedName>
    <definedName name="________CBR220">#REF!</definedName>
    <definedName name="________CBR500">#REF!</definedName>
    <definedName name="________CCF2" hidden="1">{"'PROFITABILITY'!$A$1:$F$45"}</definedName>
    <definedName name="________CTR220">#REF!</definedName>
    <definedName name="________CTR500">#REF!</definedName>
    <definedName name="________CVT220">#REF!</definedName>
    <definedName name="________CVT500">#REF!</definedName>
    <definedName name="________dep123">#REF!</definedName>
    <definedName name="________III7">"$C4.$#REF!$#REF!"</definedName>
    <definedName name="________in18900">#REF!</definedName>
    <definedName name="________iv19000">#REF!</definedName>
    <definedName name="________LAR220">#REF!</definedName>
    <definedName name="________LAR500">#REF!</definedName>
    <definedName name="________LTR220">#REF!</definedName>
    <definedName name="________LTR500">#REF!</definedName>
    <definedName name="________mix1">#REF!</definedName>
    <definedName name="________mix2">#REF!</definedName>
    <definedName name="________miy1">#REF!</definedName>
    <definedName name="________miy2">#REF!</definedName>
    <definedName name="________mom1">#REF!</definedName>
    <definedName name="________mom2">#REF!</definedName>
    <definedName name="________mux1">#REF!</definedName>
    <definedName name="________muy1">#REF!</definedName>
    <definedName name="________Nov2007" hidden="1">{"'PROFITABILITY'!$A$1:$F$45"}</definedName>
    <definedName name="________npv3">#REF!</definedName>
    <definedName name="________PLC220">#REF!</definedName>
    <definedName name="________RE220">#REF!</definedName>
    <definedName name="________RE500">#REF!</definedName>
    <definedName name="________TR220">#REF!</definedName>
    <definedName name="________TR500">#REF!</definedName>
    <definedName name="________xlnm.Print_Area_1">#REF!</definedName>
    <definedName name="________xlnm.Print_Area_2">#REF!</definedName>
    <definedName name="________xlnm.Print_Area_3">#REF!</definedName>
    <definedName name="________xlnm.Print_Titles_1">#REF!</definedName>
    <definedName name="________xlnm.Print_Titles_2">(#REF!,#REF!)</definedName>
    <definedName name="________xlnm.Print_Titles_3">(#REF!,#REF!)</definedName>
    <definedName name="_______aa1" hidden="1">{"'PROFITABILITY'!$A$1:$F$45"}</definedName>
    <definedName name="_______CBR220">#REF!</definedName>
    <definedName name="_______CBR500">#REF!</definedName>
    <definedName name="_______CCF2" hidden="1">{"'PROFITABILITY'!$A$1:$F$45"}</definedName>
    <definedName name="_______CTR220">#REF!</definedName>
    <definedName name="_______CTR500">#REF!</definedName>
    <definedName name="_______CVT220">#REF!</definedName>
    <definedName name="_______CVT500">#REF!</definedName>
    <definedName name="_______dep123">#REF!</definedName>
    <definedName name="_______III7">"$C4.$#REF!$#REF!"</definedName>
    <definedName name="_______in18900">#REF!</definedName>
    <definedName name="_______iv19000">#REF!</definedName>
    <definedName name="_______LAR220">#REF!</definedName>
    <definedName name="_______LAR500">#REF!</definedName>
    <definedName name="_______LTR220">#REF!</definedName>
    <definedName name="_______LTR500">#REF!</definedName>
    <definedName name="_______mix1">#REF!</definedName>
    <definedName name="_______mix2">#REF!</definedName>
    <definedName name="_______miy1">#REF!</definedName>
    <definedName name="_______miy2">#REF!</definedName>
    <definedName name="_______mom1">#REF!</definedName>
    <definedName name="_______mom2">#REF!</definedName>
    <definedName name="_______mux1">#REF!</definedName>
    <definedName name="_______muy1">#REF!</definedName>
    <definedName name="_______Nov2007" hidden="1">{"'PROFITABILITY'!$A$1:$F$45"}</definedName>
    <definedName name="_______npv3">#REF!</definedName>
    <definedName name="_______PLC220">#REF!</definedName>
    <definedName name="_______RE220">#REF!</definedName>
    <definedName name="_______RE500">#REF!</definedName>
    <definedName name="_______TR220">#REF!</definedName>
    <definedName name="_______TR500">#REF!</definedName>
    <definedName name="_______xlnm.Print_Area_1">#REF!</definedName>
    <definedName name="_______xlnm.Print_Area_13">#REF!</definedName>
    <definedName name="_______xlnm.Print_Area_2">#REF!</definedName>
    <definedName name="_______xlnm.Print_Area_3">#REF!</definedName>
    <definedName name="_______xlnm.Print_Titles_1">#REF!</definedName>
    <definedName name="_______xlnm.Print_Titles_2">(#REF!,#REF!)</definedName>
    <definedName name="_______xlnm.Print_Titles_3">(#REF!,#REF!)</definedName>
    <definedName name="______aa1" hidden="1">{"'PROFITABILITY'!$A$1:$F$45"}</definedName>
    <definedName name="______aba2">#REF!</definedName>
    <definedName name="______CBR220">#REF!</definedName>
    <definedName name="______CBR500">#REF!</definedName>
    <definedName name="______CCF2" hidden="1">{"'PROFITABILITY'!$A$1:$F$45"}</definedName>
    <definedName name="______CFB1">#REF!</definedName>
    <definedName name="______CFB2">#REF!</definedName>
    <definedName name="______CFB3">#REF!</definedName>
    <definedName name="______CTR220">#REF!</definedName>
    <definedName name="______CTR500">#REF!</definedName>
    <definedName name="______CVT220">#REF!</definedName>
    <definedName name="______CVT500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2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ep123">#REF!</definedName>
    <definedName name="______DET1">#REF!</definedName>
    <definedName name="______DET2">#REF!</definedName>
    <definedName name="______DET3">#REF!</definedName>
    <definedName name="______DET4">#REF!</definedName>
    <definedName name="______DET5">#REF!</definedName>
    <definedName name="______DET6">#REF!</definedName>
    <definedName name="______DPS1">#REF!</definedName>
    <definedName name="______DPS2">#REF!</definedName>
    <definedName name="______drg1">#REF!</definedName>
    <definedName name="______drg2">#REF!</definedName>
    <definedName name="______III7">"$C4.$#REF!$#REF!"</definedName>
    <definedName name="______in18900">#REF!</definedName>
    <definedName name="______iv19000">#REF!</definedName>
    <definedName name="______LAR220">#REF!</definedName>
    <definedName name="______LAR500">#REF!</definedName>
    <definedName name="______LTR220">#REF!</definedName>
    <definedName name="______LTR500">#REF!</definedName>
    <definedName name="______MAT1">#REF!</definedName>
    <definedName name="______mix1">#REF!</definedName>
    <definedName name="______mix2">#REF!</definedName>
    <definedName name="______miy1">#REF!</definedName>
    <definedName name="______miy2">#REF!</definedName>
    <definedName name="______mom1">#REF!</definedName>
    <definedName name="______mom2">#REF!</definedName>
    <definedName name="______mux1">#REF!</definedName>
    <definedName name="______muy1">#REF!</definedName>
    <definedName name="______Nov2007" hidden="1">{"'PROFITABILITY'!$A$1:$F$45"}</definedName>
    <definedName name="______npv3">#REF!</definedName>
    <definedName name="______nss2">#REF!</definedName>
    <definedName name="______out2">#REF!</definedName>
    <definedName name="______pep99">#REF!</definedName>
    <definedName name="______PLC220">#REF!</definedName>
    <definedName name="______PRC1">#REF!</definedName>
    <definedName name="______RE220">#REF!</definedName>
    <definedName name="______RE500">#REF!</definedName>
    <definedName name="______SS402">#REF!</definedName>
    <definedName name="______SS403">#REF!</definedName>
    <definedName name="______SS404">#REF!</definedName>
    <definedName name="______SS405">#REF!</definedName>
    <definedName name="______SS406">#REF!</definedName>
    <definedName name="______SS407">#REF!</definedName>
    <definedName name="______SS408">#REF!</definedName>
    <definedName name="______SS409">#REF!</definedName>
    <definedName name="______SS423">#REF!</definedName>
    <definedName name="______SS424">#REF!</definedName>
    <definedName name="______TMC1">#REF!</definedName>
    <definedName name="______TMC2">#REF!</definedName>
    <definedName name="______TR220">#REF!</definedName>
    <definedName name="______TR500">#REF!</definedName>
    <definedName name="______xlnm.Print_Area_1">#REF!</definedName>
    <definedName name="______xlnm.Print_Area_13">#REF!</definedName>
    <definedName name="______xlnm.Print_Area_2">#REF!</definedName>
    <definedName name="______xlnm.Print_Area_3">#REF!</definedName>
    <definedName name="______xlnm.Print_Titles_1">#REF!</definedName>
    <definedName name="______xlnm.Print_Titles_2">(#REF!,#REF!)</definedName>
    <definedName name="______xlnm.Print_Titles_3">(#REF!,#REF!)</definedName>
    <definedName name="_____aa1" hidden="1">{"'PROFITABILITY'!$A$1:$F$45"}</definedName>
    <definedName name="_____aba2">#REF!</definedName>
    <definedName name="_____CBR220">#REF!</definedName>
    <definedName name="_____CBR500">#REF!</definedName>
    <definedName name="_____CCF2" hidden="1">{"'PROFITABILITY'!$A$1:$F$45"}</definedName>
    <definedName name="_____CFB1">#REF!</definedName>
    <definedName name="_____CFB2">#REF!</definedName>
    <definedName name="_____CFB3">#REF!</definedName>
    <definedName name="_____CTR220">#REF!</definedName>
    <definedName name="_____CTR500">#REF!</definedName>
    <definedName name="_____CVT220">#REF!</definedName>
    <definedName name="_____CVT500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2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ep123">#REF!</definedName>
    <definedName name="_____DET1">#REF!</definedName>
    <definedName name="_____DET2">#REF!</definedName>
    <definedName name="_____DET3">#REF!</definedName>
    <definedName name="_____DET4">#REF!</definedName>
    <definedName name="_____DET5">#REF!</definedName>
    <definedName name="_____DET6">#REF!</definedName>
    <definedName name="_____DPS1">#REF!</definedName>
    <definedName name="_____DPS2">#REF!</definedName>
    <definedName name="_____drg1">#REF!</definedName>
    <definedName name="_____drg2">#REF!</definedName>
    <definedName name="_____III7">"$C4.$#REF!$#REF!"</definedName>
    <definedName name="_____in18900">#REF!</definedName>
    <definedName name="_____iv19000">#REF!</definedName>
    <definedName name="_____LAR220">#REF!</definedName>
    <definedName name="_____LAR500">#REF!</definedName>
    <definedName name="_____LTR220">#REF!</definedName>
    <definedName name="_____LTR500">#REF!</definedName>
    <definedName name="_____MAT1">#REF!</definedName>
    <definedName name="_____mix1">#REF!</definedName>
    <definedName name="_____mix2">#REF!</definedName>
    <definedName name="_____miy1">#REF!</definedName>
    <definedName name="_____miy2">#REF!</definedName>
    <definedName name="_____mom1">#REF!</definedName>
    <definedName name="_____mom2">#REF!</definedName>
    <definedName name="_____mux1">#REF!</definedName>
    <definedName name="_____muy1">#REF!</definedName>
    <definedName name="_____Nov2007" hidden="1">{"'PROFITABILITY'!$A$1:$F$45"}</definedName>
    <definedName name="_____npv3">#REF!</definedName>
    <definedName name="_____nss2">#REF!</definedName>
    <definedName name="_____out2">#REF!</definedName>
    <definedName name="_____pep99">#REF!</definedName>
    <definedName name="_____PLC220">#REF!</definedName>
    <definedName name="_____PRC1">#REF!</definedName>
    <definedName name="_____RE220">#REF!</definedName>
    <definedName name="_____RE500">#REF!</definedName>
    <definedName name="_____SS402">#REF!</definedName>
    <definedName name="_____SS403">#REF!</definedName>
    <definedName name="_____SS404">#REF!</definedName>
    <definedName name="_____SS405">#REF!</definedName>
    <definedName name="_____SS406">#REF!</definedName>
    <definedName name="_____SS407">#REF!</definedName>
    <definedName name="_____SS408">#REF!</definedName>
    <definedName name="_____SS409">#REF!</definedName>
    <definedName name="_____SS423">#REF!</definedName>
    <definedName name="_____SS424">#REF!</definedName>
    <definedName name="_____sta2116">#REF!</definedName>
    <definedName name="_____TMC1">#REF!</definedName>
    <definedName name="_____TMC2">#REF!</definedName>
    <definedName name="_____TR220">#REF!</definedName>
    <definedName name="_____TR500">#REF!</definedName>
    <definedName name="_____xlfn.COUNTIFS" hidden="1">#NAME?</definedName>
    <definedName name="_____xlnm.Print_Area_1">#REF!</definedName>
    <definedName name="_____xlnm.Print_Area_13">#REF!</definedName>
    <definedName name="_____xlnm.Print_Area_2">#REF!</definedName>
    <definedName name="_____xlnm.Print_Area_3">#REF!</definedName>
    <definedName name="_____xlnm.Print_Titles_1">#REF!</definedName>
    <definedName name="_____xlnm.Print_Titles_3">(#REF!,#REF!)</definedName>
    <definedName name="____aa1" hidden="1">{"'PROFITABILITY'!$A$1:$F$45"}</definedName>
    <definedName name="____aba2">#REF!</definedName>
    <definedName name="____CBR220">#REF!</definedName>
    <definedName name="____CBR500">#REF!</definedName>
    <definedName name="____CCF2" hidden="1">{"'PROFITABILITY'!$A$1:$F$45"}</definedName>
    <definedName name="____CFB1">#REF!</definedName>
    <definedName name="____CFB2">#REF!</definedName>
    <definedName name="____CFB3">#REF!</definedName>
    <definedName name="____CTR220">#REF!</definedName>
    <definedName name="____CTR500">#REF!</definedName>
    <definedName name="____CVT220">#REF!</definedName>
    <definedName name="____CVT500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2">#REF!</definedName>
    <definedName name="____DAT3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ep123">#REF!</definedName>
    <definedName name="____DET1">#REF!</definedName>
    <definedName name="____DET2">#REF!</definedName>
    <definedName name="____DET3">#REF!</definedName>
    <definedName name="____DET4">#REF!</definedName>
    <definedName name="____DET5">#REF!</definedName>
    <definedName name="____DET6">#REF!</definedName>
    <definedName name="____DPS1">#REF!</definedName>
    <definedName name="____DPS2">#REF!</definedName>
    <definedName name="____drg1">#REF!</definedName>
    <definedName name="____drg2">#REF!</definedName>
    <definedName name="____h">#REF!</definedName>
    <definedName name="____III7">"$C4.$#REF!$#REF!"</definedName>
    <definedName name="____in18900">#REF!</definedName>
    <definedName name="____iv19000">#REF!</definedName>
    <definedName name="____LAR220">#REF!</definedName>
    <definedName name="____LAR500">#REF!</definedName>
    <definedName name="____LTR220">#REF!</definedName>
    <definedName name="____LTR500">#REF!</definedName>
    <definedName name="____MAT1">#REF!</definedName>
    <definedName name="____mix1">#REF!</definedName>
    <definedName name="____mix2">#REF!</definedName>
    <definedName name="____miy1">#REF!</definedName>
    <definedName name="____miy2">#REF!</definedName>
    <definedName name="____mom1">#REF!</definedName>
    <definedName name="____mom2">#REF!</definedName>
    <definedName name="____mux1">#REF!</definedName>
    <definedName name="____muy1">#REF!</definedName>
    <definedName name="____Nov2007" hidden="1">{"'PROFITABILITY'!$A$1:$F$45"}</definedName>
    <definedName name="____npv3">#REF!</definedName>
    <definedName name="____nss2">#REF!</definedName>
    <definedName name="____out2">#REF!</definedName>
    <definedName name="____pd2">#REF!</definedName>
    <definedName name="____pep99">#REF!</definedName>
    <definedName name="____PLC220">#REF!</definedName>
    <definedName name="____PRC1">#REF!</definedName>
    <definedName name="____RE220">#REF!</definedName>
    <definedName name="____RE500">#REF!</definedName>
    <definedName name="____SS402">#REF!</definedName>
    <definedName name="____SS403">#REF!</definedName>
    <definedName name="____SS404">#REF!</definedName>
    <definedName name="____SS405">#REF!</definedName>
    <definedName name="____SS406">#REF!</definedName>
    <definedName name="____SS407">#REF!</definedName>
    <definedName name="____SS408">#REF!</definedName>
    <definedName name="____SS409">#REF!</definedName>
    <definedName name="____SS423">#REF!</definedName>
    <definedName name="____SS424">#REF!</definedName>
    <definedName name="____sta2116">#REF!</definedName>
    <definedName name="____TMC1">#REF!</definedName>
    <definedName name="____TMC2">#REF!</definedName>
    <definedName name="____TR220">#REF!</definedName>
    <definedName name="____TR500">#REF!</definedName>
    <definedName name="____xlfn.COUNTIFS" hidden="1">#NAME?</definedName>
    <definedName name="____xlnm.Print_Area_1">#REF!</definedName>
    <definedName name="____xlnm.Print_Area_13">#REF!</definedName>
    <definedName name="____xlnm.Print_Area_2">#REF!</definedName>
    <definedName name="____xlnm.Print_Area_3">#REF!</definedName>
    <definedName name="____xlnm.Print_Titles_1">#REF!</definedName>
    <definedName name="____xlnm.Print_Titles_3">(#REF!,#REF!)</definedName>
    <definedName name="___aa1" hidden="1">{"'PROFITABILITY'!$A$1:$F$45"}</definedName>
    <definedName name="___aba2">#REF!</definedName>
    <definedName name="___CBR220">#REF!</definedName>
    <definedName name="___CBR500">#REF!</definedName>
    <definedName name="___CCF2" hidden="1">{"'PROFITABILITY'!$A$1:$F$45"}</definedName>
    <definedName name="___CFB1">#REF!</definedName>
    <definedName name="___CFB2">#REF!</definedName>
    <definedName name="___CFB3">#REF!</definedName>
    <definedName name="___CTR220">#REF!</definedName>
    <definedName name="___CTR500">#REF!</definedName>
    <definedName name="___CVT220">#REF!</definedName>
    <definedName name="___CVT500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2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ep123">#REF!</definedName>
    <definedName name="___DET1">#REF!</definedName>
    <definedName name="___DET2">#REF!</definedName>
    <definedName name="___DET3">#REF!</definedName>
    <definedName name="___DET4">#REF!</definedName>
    <definedName name="___DET5">#REF!</definedName>
    <definedName name="___DET6">#REF!</definedName>
    <definedName name="___DPS1">#REF!</definedName>
    <definedName name="___DPS2">#REF!</definedName>
    <definedName name="___drg1">#REF!</definedName>
    <definedName name="___drg2">#REF!</definedName>
    <definedName name="___III7">"$C4.$#REF!$#REF!"</definedName>
    <definedName name="___in18900">#REF!</definedName>
    <definedName name="___iv19000">#REF!</definedName>
    <definedName name="___LAR220">#REF!</definedName>
    <definedName name="___LAR500">#REF!</definedName>
    <definedName name="___LTR220">#REF!</definedName>
    <definedName name="___LTR500">#REF!</definedName>
    <definedName name="___MAT1">#REF!</definedName>
    <definedName name="___mix1">#REF!</definedName>
    <definedName name="___mix2">#REF!</definedName>
    <definedName name="___miy1">#REF!</definedName>
    <definedName name="___miy2">#REF!</definedName>
    <definedName name="___mom1">#REF!</definedName>
    <definedName name="___mom2">#REF!</definedName>
    <definedName name="___mux1">#REF!</definedName>
    <definedName name="___muy1">#REF!</definedName>
    <definedName name="___Nov2007" hidden="1">{"'PROFITABILITY'!$A$1:$F$45"}</definedName>
    <definedName name="___npv3">#REF!</definedName>
    <definedName name="___nss2">#REF!</definedName>
    <definedName name="___out2">#REF!</definedName>
    <definedName name="___pd1">#REF!</definedName>
    <definedName name="___pd2">#REF!</definedName>
    <definedName name="___pep99">#REF!</definedName>
    <definedName name="___PLC220">#REF!</definedName>
    <definedName name="___PRC1">#REF!</definedName>
    <definedName name="___RE220">#REF!</definedName>
    <definedName name="___RE500">#REF!</definedName>
    <definedName name="___SS402">#REF!</definedName>
    <definedName name="___SS403">#REF!</definedName>
    <definedName name="___SS404">#REF!</definedName>
    <definedName name="___SS405">#REF!</definedName>
    <definedName name="___SS406">#REF!</definedName>
    <definedName name="___SS407">#REF!</definedName>
    <definedName name="___SS408">#REF!</definedName>
    <definedName name="___SS409">#REF!</definedName>
    <definedName name="___SS423">#REF!</definedName>
    <definedName name="___SS424">#REF!</definedName>
    <definedName name="___sta2116">#REF!</definedName>
    <definedName name="___TMC1">#REF!</definedName>
    <definedName name="___TMC2">#REF!</definedName>
    <definedName name="___TR220">#REF!</definedName>
    <definedName name="___TR500">#REF!</definedName>
    <definedName name="___xlfn.COUNTIFS" hidden="1">#NAME?</definedName>
    <definedName name="___xlnm.Print_Area_1">#REF!</definedName>
    <definedName name="___xlnm.Print_Area_13">#REF!</definedName>
    <definedName name="___xlnm.Print_Area_2">#REF!</definedName>
    <definedName name="___xlnm.Print_Area_3">#REF!</definedName>
    <definedName name="___xlnm.Print_Titles_1">#REF!</definedName>
    <definedName name="___xlnm.Print_Titles_3">(#REF!,#REF!)</definedName>
    <definedName name="__123Graph_A" hidden="1">#REF!</definedName>
    <definedName name="__123Graph_B" hidden="1">#REF!</definedName>
    <definedName name="__123Graph_C" hidden="1">#REF!</definedName>
    <definedName name="__123Graph_D" hidden="1">#REF!</definedName>
    <definedName name="__123Graph_E" hidden="1">#REF!</definedName>
    <definedName name="__123Graph_F" hidden="1">#REF!</definedName>
    <definedName name="__123Graph_X" hidden="1">#REF!</definedName>
    <definedName name="__1Excel_BuiltIn_Print_Area_5_1_1">#REF!</definedName>
    <definedName name="__aa1" hidden="1">{"'PROFITABILITY'!$A$1:$F$45"}</definedName>
    <definedName name="__aba2">#REF!</definedName>
    <definedName name="__CBR220">#REF!</definedName>
    <definedName name="__CBR500">#REF!</definedName>
    <definedName name="__CCF2" hidden="1">{"'PROFITABILITY'!$A$1:$F$45"}</definedName>
    <definedName name="__CFB1">#REF!</definedName>
    <definedName name="__CFB2">#REF!</definedName>
    <definedName name="__CFB3">#REF!</definedName>
    <definedName name="__CTR220">#REF!</definedName>
    <definedName name="__CTR500">#REF!</definedName>
    <definedName name="__CVT220">#REF!</definedName>
    <definedName name="__CVT500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ep123">#REF!</definedName>
    <definedName name="__DET1">#REF!</definedName>
    <definedName name="__DET2">#REF!</definedName>
    <definedName name="__DET3">#REF!</definedName>
    <definedName name="__DET4">#REF!</definedName>
    <definedName name="__DET5">#REF!</definedName>
    <definedName name="__DET6">#REF!</definedName>
    <definedName name="__DPS1">#REF!</definedName>
    <definedName name="__DPS2">#REF!</definedName>
    <definedName name="__drg2">#REF!</definedName>
    <definedName name="__g2">#REF!</definedName>
    <definedName name="__III7">"$C4.$#REF!$#REF!"</definedName>
    <definedName name="__in18900">#REF!</definedName>
    <definedName name="__iv19000">#REF!</definedName>
    <definedName name="__LAR220">#REF!</definedName>
    <definedName name="__LAR500">#REF!</definedName>
    <definedName name="__LTR220">#REF!</definedName>
    <definedName name="__LTR500">#REF!</definedName>
    <definedName name="__MAT1">#REF!</definedName>
    <definedName name="__mix1">#REF!</definedName>
    <definedName name="__mix2">#REF!</definedName>
    <definedName name="__miy1">#REF!</definedName>
    <definedName name="__miy2">#REF!</definedName>
    <definedName name="__mom1">#REF!</definedName>
    <definedName name="__mom2">#REF!</definedName>
    <definedName name="__mux1">#REF!</definedName>
    <definedName name="__muy1">#REF!</definedName>
    <definedName name="__Nov2007" hidden="1">{"'PROFITABILITY'!$A$1:$F$45"}</definedName>
    <definedName name="__npv3">#REF!</definedName>
    <definedName name="__out2">#REF!</definedName>
    <definedName name="__pep99">#REF!</definedName>
    <definedName name="__PLC220">#REF!</definedName>
    <definedName name="__PRC1">#REF!</definedName>
    <definedName name="__RE220">#REF!</definedName>
    <definedName name="__RE500">#REF!</definedName>
    <definedName name="__SS402">#REF!</definedName>
    <definedName name="__SS403">#REF!</definedName>
    <definedName name="__SS404">#REF!</definedName>
    <definedName name="__SS405">#REF!</definedName>
    <definedName name="__SS406">#REF!</definedName>
    <definedName name="__SS407">#REF!</definedName>
    <definedName name="__SS408">#REF!</definedName>
    <definedName name="__SS409">#REF!</definedName>
    <definedName name="__SS423">#REF!</definedName>
    <definedName name="__SS424">#REF!</definedName>
    <definedName name="__SSF1">#REF!</definedName>
    <definedName name="__SSF2">#REF!</definedName>
    <definedName name="__SSF3">#REF!</definedName>
    <definedName name="__sta2116">#REF!</definedName>
    <definedName name="__TMC1">#REF!</definedName>
    <definedName name="__TMC2">#REF!</definedName>
    <definedName name="__TR220">#REF!</definedName>
    <definedName name="__TR500">#REF!</definedName>
    <definedName name="__xlfn.BAHTTEXT" hidden="1">#NAME?</definedName>
    <definedName name="__xlfn.COUNTIFS" hidden="1">#NAME?</definedName>
    <definedName name="__xlnm.Print_Area_1">#REF!</definedName>
    <definedName name="__xlnm.Print_Area_1_1">#REF!</definedName>
    <definedName name="__xlnm.Print_Area_1_2">"#REF!"</definedName>
    <definedName name="__xlnm.Print_Area_1_3">"#REF!"</definedName>
    <definedName name="__xlnm.Print_Area_13">#REF!</definedName>
    <definedName name="__xlnm.Print_Area_2">#REF!</definedName>
    <definedName name="__xlnm.Print_Area_3">#REF!</definedName>
    <definedName name="__xlnm.Print_Area_3_1">#REF!</definedName>
    <definedName name="__xlnm.Print_Area_3_2">"#REF!"</definedName>
    <definedName name="__xlnm.Print_Area_3_3">"#REF!"</definedName>
    <definedName name="__xlnm.Print_Area_4">#REF!</definedName>
    <definedName name="__xlnm.Print_Titles_1">#REF!</definedName>
    <definedName name="__xlnm.Print_Titles_1_1">#REF!</definedName>
    <definedName name="__xlnm.Print_Titles_1_2">"#REF!"</definedName>
    <definedName name="__xlnm.Print_Titles_1_3">"#REF!"</definedName>
    <definedName name="__xlnm.Print_Titles_3">(#REF!,#REF!)</definedName>
    <definedName name="__xlnm.Print_Titles_3_1">#REF!</definedName>
    <definedName name="__xlnm.Print_Titles_3_2">"#REF!"</definedName>
    <definedName name="__xlnm.Print_Titles_3_3">"#REF!"</definedName>
    <definedName name="_0">#REF!</definedName>
    <definedName name="_02">#N/A</definedName>
    <definedName name="_03">#N/A</definedName>
    <definedName name="_04">#N/A</definedName>
    <definedName name="_06">#N/A</definedName>
    <definedName name="_0790">#REF!</definedName>
    <definedName name="_1">#N/A</definedName>
    <definedName name="_10__Excel_BuiltIn_Print_Area_3_1">#REF!</definedName>
    <definedName name="_1000A01">#N/A</definedName>
    <definedName name="_10Excel_BuiltIn_Print_Area_18_1">#REF!</definedName>
    <definedName name="_10Excel_BuiltIn_Print_Area_3_1">#REF!</definedName>
    <definedName name="_10MACRO_SOMMAIRE_.Bouton5_QuandClic">#N/A</definedName>
    <definedName name="_11">#REF!</definedName>
    <definedName name="_11__Excel_BuiltIn_Print_Area_3_1_1">#REF!</definedName>
    <definedName name="_11_3_0Crite">#REF!</definedName>
    <definedName name="_11Excel_BuiltIn_Print_Area_18_1">#REF!</definedName>
    <definedName name="_11Excel_BuiltIn_Print_Area_2_1">#REF!</definedName>
    <definedName name="_11Excel_BuiltIn_Print_Area_3_1_1">#REF!</definedName>
    <definedName name="_11MACRO_SOMMAIRE_.Bouton6_QuandClic">#N/A</definedName>
    <definedName name="_12">#REF!</definedName>
    <definedName name="_12__Excel_BuiltIn_Print_Area_3_1_1_1">#REF!</definedName>
    <definedName name="_12Excel_BuiltIn_Print_Area_2_1_1_1">#REF!</definedName>
    <definedName name="_12Excel_BuiltIn_Print_Area_3_1_1_1">#REF!</definedName>
    <definedName name="_12MACRO_SOMMAIRE_.Bouton7_QuandClic">#N/A</definedName>
    <definedName name="_13__Excel_BuiltIn_Print_Area_3_1_1_1_1">#REF!</definedName>
    <definedName name="_13_3_0Criteria">#REF!</definedName>
    <definedName name="_13_ページング_電話関係">#REF!</definedName>
    <definedName name="_13Excel_BuiltIn_Print_Area_2_1">#REF!</definedName>
    <definedName name="_13Excel_BuiltIn_Print_Area_2_1_1_1_1">#REF!</definedName>
    <definedName name="_13Excel_BuiltIn_Print_Area_3_1_1_1_1">#REF!</definedName>
    <definedName name="_13MACRO_SOMMAIRE_.Bouton8_QuandClic">#N/A</definedName>
    <definedName name="_14__Excel_BuiltIn_Print_Area_4_1_1_1_1">#REF!</definedName>
    <definedName name="_14Excel_BuiltIn_Print_Area_2_1_1_1_1_1">#REF!</definedName>
    <definedName name="_14Excel_BuiltIn_Print_Area_4_1_1_1_1">#REF!</definedName>
    <definedName name="_14MACRO_SOMMAIRE_.Bouton9_QuandClic">#N/A</definedName>
    <definedName name="_15__Excel_BuiltIn_Print_Area_5_1_1_1">#REF!</definedName>
    <definedName name="_15_3__Crite">#REF!</definedName>
    <definedName name="_15Excel_BuiltIn_Print_Area_2_1_1_1">#REF!</definedName>
    <definedName name="_15Excel_BuiltIn_Print_Area_3_1">#REF!</definedName>
    <definedName name="_15Excel_BuiltIn_Print_Area_5_1_1_1">#REF!</definedName>
    <definedName name="_15MACROS_IMPRESSION_.Choix">#N/A</definedName>
    <definedName name="_16__Excel_BuiltIn_Print_Area_5_1_1_1_1">#REF!</definedName>
    <definedName name="_16Excel_BuiltIn_Print_Area_3_1_1">#REF!</definedName>
    <definedName name="_16Excel_BuiltIn_Print_Area_5_1_1_1_1">#REF!</definedName>
    <definedName name="_16MACROS_IMPRESSION_.Démare">#N/A</definedName>
    <definedName name="_17__Excel_BuiltIn_Print_Area_7_1_1_1_1">#REF!</definedName>
    <definedName name="_17_3__Criteria">#REF!</definedName>
    <definedName name="_17Excel_BuiltIn_Print_Area_2_1_1_1_1">#REF!</definedName>
    <definedName name="_17Excel_BuiltIn_Print_Area_3_1_1_1">#REF!</definedName>
    <definedName name="_17Excel_BuiltIn_Print_Area_7_1_1_1_1">#REF!</definedName>
    <definedName name="_18__Excel_BuiltIn_Print_Area_8_1_1_1_1">#REF!</definedName>
    <definedName name="_18Excel_BuiltIn_Print_Area_3_1_1_1_1">#REF!</definedName>
    <definedName name="_18Excel_BuiltIn_Print_Area_8_1_1_1_1">#REF!</definedName>
    <definedName name="_19__Excel_BuiltIn_Print_Area_9_1">#REF!</definedName>
    <definedName name="_19Excel_BuiltIn_Print_Area_2_1_1_1_1_1">#REF!</definedName>
    <definedName name="_19Excel_BuiltIn_Print_Area_4_1_1_1_1">#REF!</definedName>
    <definedName name="_19Excel_BuiltIn_Print_Area_9_1">#REF!</definedName>
    <definedName name="_19G_0Extr">#REF!</definedName>
    <definedName name="_1Excel_BuiltIn_Print_Area_5_1_1">#REF!</definedName>
    <definedName name="_1MACRO_3___Roof_Plate_.resolution">#N/A</definedName>
    <definedName name="_2">#N/A</definedName>
    <definedName name="_2___c">#REF!</definedName>
    <definedName name="_2__a____i">#REF!</definedName>
    <definedName name="_2__a____ii">#REF!</definedName>
    <definedName name="_2__b">#REF!</definedName>
    <definedName name="_2__Excel_BuiltIn_Print_Area_12_1_1_1_1">#REF!</definedName>
    <definedName name="_2_Bundle">#REF!</definedName>
    <definedName name="_20Excel_BuiltIn_Print_Area_5_1_1_1">#REF!</definedName>
    <definedName name="_21Excel_BuiltIn_Print_Area_3_1">#REF!</definedName>
    <definedName name="_21Excel_BuiltIn_Print_Area_5_1_1_1_1">#REF!</definedName>
    <definedName name="_21G_0Extract">#REF!</definedName>
    <definedName name="_22_010908_01_bmbq_1">#REF!</definedName>
    <definedName name="_22Excel_BuiltIn_Print_Area_7_1_1_1_1">#REF!</definedName>
    <definedName name="_23_020325_BM_1차_SUM_TOTAL">#REF!</definedName>
    <definedName name="_23Excel_BuiltIn_Print_Area_3_1_1">#REF!</definedName>
    <definedName name="_23Excel_BuiltIn_Print_Area_8_1_1_1_1">#REF!</definedName>
    <definedName name="_23G__Extr">#REF!</definedName>
    <definedName name="_24Excel_BuiltIn_Print_Area_9_1">#REF!</definedName>
    <definedName name="_25Excel_BuiltIn_Print_Area_3_1_1_1">#REF!</definedName>
    <definedName name="_25G__Extract">#REF!</definedName>
    <definedName name="_27Excel_BuiltIn_Print_Area_3_1_1_1_1">#REF!</definedName>
    <definedName name="_29Excel_BuiltIn_Print_Area_4_1_1_1_1">#REF!</definedName>
    <definedName name="_2A1">#REF!</definedName>
    <definedName name="_2A2">#REF!</definedName>
    <definedName name="_2A3">#REF!</definedName>
    <definedName name="_2A4">#REF!</definedName>
    <definedName name="_2Excel_BuiltIn_Print_Area_12_1_1_1_1">#REF!</definedName>
    <definedName name="_2MACRO_SOMMAIRE_.Bouton1_QuandClic">#N/A</definedName>
    <definedName name="_3">#N/A</definedName>
    <definedName name="_3____c">#REF!</definedName>
    <definedName name="_3___f">#REF!</definedName>
    <definedName name="_3__a">#REF!</definedName>
    <definedName name="_3__b">#REF!</definedName>
    <definedName name="_3__e">#REF!</definedName>
    <definedName name="_3__Excel_BuiltIn_Print_Area_16_1_1_1_1">#REF!</definedName>
    <definedName name="_31_Mar_02">#REF!</definedName>
    <definedName name="_31Excel_BuiltIn_Print_Area_5_1_1_1">#REF!</definedName>
    <definedName name="_33Excel_BuiltIn_Print_Area_5_1_1_1_1">#REF!</definedName>
    <definedName name="_33ÿ__Revenue_">#REF!</definedName>
    <definedName name="_35Excel_BuiltIn_Print_Area_7_1_1_1_1">#REF!</definedName>
    <definedName name="_37Excel_BuiltIn_Print_Area_8_1_1_1_1">#REF!</definedName>
    <definedName name="_39Excel_BuiltIn_Print_Area_9_1">#REF!</definedName>
    <definedName name="_3B1">#REF!</definedName>
    <definedName name="_3B2">#REF!</definedName>
    <definedName name="_3Excel_BuiltIn_Print_Area_16_1_1_1_1">#REF!</definedName>
    <definedName name="_3MACRO_SOMMAIRE_.Bouton10_QuandClic">#N/A</definedName>
    <definedName name="_4">#N/A</definedName>
    <definedName name="_4__a____i">#REF!</definedName>
    <definedName name="_4__a____ii">#REF!</definedName>
    <definedName name="_4__a____iii">#REF!</definedName>
    <definedName name="_4__b___iv">#REF!</definedName>
    <definedName name="_4__Excel_BuiltIn_Print_Area_17_1_1_1_1">#REF!</definedName>
    <definedName name="_4_a___iv">#REF!</definedName>
    <definedName name="_4_a___v">#REF!</definedName>
    <definedName name="_4_b___i">#REF!</definedName>
    <definedName name="_4_b___ii">#REF!</definedName>
    <definedName name="_4_b___iii">#REF!</definedName>
    <definedName name="_41aa1_" hidden="1">{#N/A,#N/A,FALSE,"CCTV"}</definedName>
    <definedName name="_4aa1_" hidden="1">{#N/A,#N/A,FALSE,"CCTV"}</definedName>
    <definedName name="_4C_x">#REF!</definedName>
    <definedName name="_4Excel_BuiltIn_Print_Area_17_1_1_1_1">#REF!</definedName>
    <definedName name="_4MACRO_SOMMAIRE_.Bouton11_QuandClic">#N/A</definedName>
    <definedName name="_5">#N/A</definedName>
    <definedName name="_5___c">#REF!</definedName>
    <definedName name="_5__a____i">#REF!</definedName>
    <definedName name="_5__a___ii">#REF!</definedName>
    <definedName name="_5__b">#REF!</definedName>
    <definedName name="_5__Excel_BuiltIn_Print_Area_18_1">#REF!</definedName>
    <definedName name="_5B5">#REF!</definedName>
    <definedName name="_5B6">#REF!</definedName>
    <definedName name="_5B7">#REF!</definedName>
    <definedName name="_5Excel_BuiltIn_Print_Area_12_1_1_1_1">#REF!</definedName>
    <definedName name="_5Excel_BuiltIn_Print_Area_18_1">#REF!</definedName>
    <definedName name="_5MACRO_SOMMAIRE_.Bouton12_QuandClic">#N/A</definedName>
    <definedName name="_6">#N/A</definedName>
    <definedName name="_6___c">#REF!</definedName>
    <definedName name="_6__a">#REF!</definedName>
    <definedName name="_6__b">#REF!</definedName>
    <definedName name="_6__d">#REF!</definedName>
    <definedName name="_6__Excel_BuiltIn_Print_Area_2_1">#REF!</definedName>
    <definedName name="_6B8">#REF!</definedName>
    <definedName name="_6B9">#REF!</definedName>
    <definedName name="_6Excel_BuiltIn_Print_Area_2_1">#REF!</definedName>
    <definedName name="_6MACRO_SOMMAIRE_.Bouton13_QuandClic">#N/A</definedName>
    <definedName name="_7">#N/A</definedName>
    <definedName name="_7__Excel_BuiltIn_Print_Area_2_1_1_1">#REF!</definedName>
    <definedName name="_7_a">#REF!</definedName>
    <definedName name="_7C1">#REF!</definedName>
    <definedName name="_7C2">#REF!</definedName>
    <definedName name="_7C3">#REF!</definedName>
    <definedName name="_7D1">#REF!</definedName>
    <definedName name="_7D2">#REF!</definedName>
    <definedName name="_7D3">#REF!</definedName>
    <definedName name="_7D4">#REF!</definedName>
    <definedName name="_7D5">#REF!</definedName>
    <definedName name="_7Excel_BuiltIn_Print_Area_12_1_1_1_1">#REF!</definedName>
    <definedName name="_7Excel_BuiltIn_Print_Area_16_1_1_1_1">#REF!</definedName>
    <definedName name="_7Excel_BuiltIn_Print_Area_2_1_1_1">#REF!</definedName>
    <definedName name="_7MACRO_SOMMAIRE_.Bouton2_QuandClic">#N/A</definedName>
    <definedName name="_8">#N/A</definedName>
    <definedName name="_8__a___x">#REF!</definedName>
    <definedName name="_8__Excel_BuiltIn_Print_Area_2_1_1_1_1">#REF!</definedName>
    <definedName name="_8Excel_BuiltIn_Print_Area_16_1_1_1_1">#REF!</definedName>
    <definedName name="_8Excel_BuiltIn_Print_Area_2_1_1_1_1">#REF!</definedName>
    <definedName name="_8MACRO_SOMMAIRE_.Bouton3_QuandClic">#N/A</definedName>
    <definedName name="_9__Excel_BuiltIn_Print_Area_2_1_1_1_1_1">#REF!</definedName>
    <definedName name="_9Excel_BuiltIn_Print_Area_17_1_1_1_1">#REF!</definedName>
    <definedName name="_9Excel_BuiltIn_Print_Area_2_1_1_1_1_1">#REF!</definedName>
    <definedName name="_9MACRO_SOMMAIRE_.Bouton4_QuandClic">#N/A</definedName>
    <definedName name="_A">#N/A</definedName>
    <definedName name="_A___0">#REF!</definedName>
    <definedName name="_A___0___0">#REF!</definedName>
    <definedName name="_A___0___0___0">#REF!</definedName>
    <definedName name="_A___0___0___0___0">#REF!</definedName>
    <definedName name="_A___0___0___0___0___0">#REF!</definedName>
    <definedName name="_A___0___0___0___0___0___0">#REF!</definedName>
    <definedName name="_A16500">#REF!</definedName>
    <definedName name="_A17000">#REF!</definedName>
    <definedName name="_A18000">#REF!</definedName>
    <definedName name="_A20000">#REF!</definedName>
    <definedName name="_A29000">#REF!</definedName>
    <definedName name="_A80000">#REF!</definedName>
    <definedName name="_aa1" hidden="1">{#N/A,#N/A,FALSE,"CCTV"}</definedName>
    <definedName name="_aba2">#REF!</definedName>
    <definedName name="_ACD1">#REF!</definedName>
    <definedName name="_ACD2">#REF!</definedName>
    <definedName name="_ACD3">#REF!</definedName>
    <definedName name="_adj1">#REF!</definedName>
    <definedName name="_ALK1">#REF!</definedName>
    <definedName name="_ALK2">#REF!</definedName>
    <definedName name="_ALK3">#REF!</definedName>
    <definedName name="_am1">#N/A</definedName>
    <definedName name="_am2">#N/A</definedName>
    <definedName name="_AOC1">#REF!</definedName>
    <definedName name="_AOC10">#REF!</definedName>
    <definedName name="_AOC11">#REF!</definedName>
    <definedName name="_AOC12">#REF!</definedName>
    <definedName name="_AOC2">#REF!</definedName>
    <definedName name="_AOC3">#REF!</definedName>
    <definedName name="_AOC4">#REF!</definedName>
    <definedName name="_AOC7">#REF!</definedName>
    <definedName name="_AOC8">#REF!</definedName>
    <definedName name="_AOC9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AUX3">#REF!</definedName>
    <definedName name="_B">#N/A</definedName>
    <definedName name="_BAS1">#REF!</definedName>
    <definedName name="_bmx1">#REF!</definedName>
    <definedName name="_bom1">#REF!</definedName>
    <definedName name="_Brk1">#REF!</definedName>
    <definedName name="_BUB1">#REF!</definedName>
    <definedName name="_BUB2">#REF!</definedName>
    <definedName name="_C">#REF!</definedName>
    <definedName name="_CBR220">#REF!</definedName>
    <definedName name="_CBR500">#REF!</definedName>
    <definedName name="_CCF2" hidden="1">{"'PROFITABILITY'!$A$1:$F$45"}</definedName>
    <definedName name="_cds1">#REF!</definedName>
    <definedName name="_cds2">#REF!</definedName>
    <definedName name="_cds3">#REF!</definedName>
    <definedName name="_CDT1">#REF!</definedName>
    <definedName name="_cf2" hidden="1">{#N/A,#N/A,FALSE,"Variables";#N/A,#N/A,FALSE,"NPV Cashflows NZ$";#N/A,#N/A,FALSE,"Cashflows NZ$"}</definedName>
    <definedName name="_CFB1">#REF!</definedName>
    <definedName name="_CFB2">#REF!</definedName>
    <definedName name="_CFB3">#REF!</definedName>
    <definedName name="_CTR220">#REF!</definedName>
    <definedName name="_CTR500">#REF!</definedName>
    <definedName name="_CVT220">#REF!</definedName>
    <definedName name="_CVT500">#REF!</definedName>
    <definedName name="_D">#REF!</definedName>
    <definedName name="_DAT1">#REF!</definedName>
    <definedName name="_DAT14">#REF!</definedName>
    <definedName name="_DAT15">#REF!</definedName>
    <definedName name="_DAT17">#REF!</definedName>
    <definedName name="_DAT18">#REF!</definedName>
    <definedName name="_DAT19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43">#REF!</definedName>
    <definedName name="_DAT44">#REF!</definedName>
    <definedName name="_DAT45">#REF!</definedName>
    <definedName name="_DAT46">#REF!</definedName>
    <definedName name="_DAT47">#REF!</definedName>
    <definedName name="_DAT48">#REF!</definedName>
    <definedName name="_DAT49">#REF!</definedName>
    <definedName name="_DAT50">#REF!</definedName>
    <definedName name="_DAT51">#REF!</definedName>
    <definedName name="_DAT52">#REF!</definedName>
    <definedName name="_DAT53">#REF!</definedName>
    <definedName name="_DAT54">#REF!</definedName>
    <definedName name="_DAT55">#REF!</definedName>
    <definedName name="_DAT56">#REF!</definedName>
    <definedName name="_DAT57">#REF!</definedName>
    <definedName name="_DAT58">#REF!</definedName>
    <definedName name="_DAT6">#REF!</definedName>
    <definedName name="_DAT7">#REF!</definedName>
    <definedName name="_ddddddd">#REF!</definedName>
    <definedName name="_del1">#REF!</definedName>
    <definedName name="_dep123">#REF!</definedName>
    <definedName name="_DET1">#REF!</definedName>
    <definedName name="_DET2">#REF!</definedName>
    <definedName name="_DET3">#REF!</definedName>
    <definedName name="_DET4">#REF!</definedName>
    <definedName name="_DET5">#REF!</definedName>
    <definedName name="_DET6">#REF!</definedName>
    <definedName name="_DIC1">#REF!</definedName>
    <definedName name="_DIC2">#REF!</definedName>
    <definedName name="_Dist_Bin" hidden="1">#REF!</definedName>
    <definedName name="_Dist_Values" hidden="1">#REF!</definedName>
    <definedName name="_drg1">#REF!</definedName>
    <definedName name="_drg2">#REF!</definedName>
    <definedName name="_E">#REF!</definedName>
    <definedName name="_ELL45">#REF!</definedName>
    <definedName name="_ELL90">#REF!</definedName>
    <definedName name="_F">#REF!</definedName>
    <definedName name="_F1">#REF!</definedName>
    <definedName name="_F3">#REF!</definedName>
    <definedName name="_fac1">#REF!</definedName>
    <definedName name="_fac2">#REF!</definedName>
    <definedName name="_fac3">#REF!</definedName>
    <definedName name="_FF3">#REF!</definedName>
    <definedName name="_Fill" hidden="1">#REF!</definedName>
    <definedName name="_Fill_1">#REF!</definedName>
    <definedName name="_Fill_2">#REF!</definedName>
    <definedName name="_Fill2" hidden="1">#REF!</definedName>
    <definedName name="_Fill3" hidden="1">#REF!</definedName>
    <definedName name="_xlnm._FilterDatabase" localSheetId="1" hidden="1">'01-Tintane'!#REF!</definedName>
    <definedName name="_FLK1">#REF!</definedName>
    <definedName name="_fos1">#REF!</definedName>
    <definedName name="_g2">#REF!</definedName>
    <definedName name="_GEN1">#REF!</definedName>
    <definedName name="_GrF1">#REF!</definedName>
    <definedName name="_HE02">#REF!</definedName>
    <definedName name="_HE06">#REF!</definedName>
    <definedName name="_HE07">#REF!</definedName>
    <definedName name="_HE08">#REF!</definedName>
    <definedName name="_HE09">#REF!</definedName>
    <definedName name="_HE1">#REF!</definedName>
    <definedName name="_HE11">#REF!</definedName>
    <definedName name="_HE2">#REF!</definedName>
    <definedName name="_HE21">#REF!</definedName>
    <definedName name="_HE3">#REF!</definedName>
    <definedName name="_HE4">#REF!</definedName>
    <definedName name="_HE5">#REF!</definedName>
    <definedName name="_HE61">#REF!</definedName>
    <definedName name="_HE71">#REF!</definedName>
    <definedName name="_HE81">#REF!</definedName>
    <definedName name="_HE91">#REF!</definedName>
    <definedName name="_HM1">#REF!</definedName>
    <definedName name="_HM10">#REF!</definedName>
    <definedName name="_HM11">#REF!</definedName>
    <definedName name="_HM12">#REF!</definedName>
    <definedName name="_HM2">#REF!</definedName>
    <definedName name="_HM3">#REF!</definedName>
    <definedName name="_HM4">#REF!</definedName>
    <definedName name="_HM5">#REF!</definedName>
    <definedName name="_HM6">#REF!</definedName>
    <definedName name="_HM7">#REF!</definedName>
    <definedName name="_HM8">#REF!</definedName>
    <definedName name="_HM9">#REF!</definedName>
    <definedName name="_HPl1">#REF!</definedName>
    <definedName name="_HPl2">#REF!</definedName>
    <definedName name="_HV1">#REF!</definedName>
    <definedName name="_III7">"$C4.$#REF!$#REF!"</definedName>
    <definedName name="_in18900">#REF!</definedName>
    <definedName name="_IPB1">#REF!</definedName>
    <definedName name="_iv19000">#REF!</definedName>
    <definedName name="_J">#REF!</definedName>
    <definedName name="_Jas1">#REF!</definedName>
    <definedName name="_Key1" hidden="1">#REF!</definedName>
    <definedName name="_Key2" hidden="1">#REF!</definedName>
    <definedName name="_key3" hidden="1">#REF!</definedName>
    <definedName name="_KWEY" hidden="1">#REF!</definedName>
    <definedName name="_KWS1">#N/A</definedName>
    <definedName name="_KWS2">#N/A</definedName>
    <definedName name="_KWS3">#N/A</definedName>
    <definedName name="_LAR220">#REF!</definedName>
    <definedName name="_LAR500">#REF!</definedName>
    <definedName name="_lc1">#REF!</definedName>
    <definedName name="_LTR220">#REF!</definedName>
    <definedName name="_LTR500">#REF!</definedName>
    <definedName name="_LV1">#REF!</definedName>
    <definedName name="_MatInverse_In" hidden="1">#REF!</definedName>
    <definedName name="_MatInverse_Out" hidden="1">#REF!</definedName>
    <definedName name="_MB1">#REF!</definedName>
    <definedName name="_mhr1">#REF!</definedName>
    <definedName name="_mhr2">#REF!</definedName>
    <definedName name="_mhr3">#REF!</definedName>
    <definedName name="_mhr4">#REF!</definedName>
    <definedName name="_mix1">#REF!</definedName>
    <definedName name="_mix2">#REF!</definedName>
    <definedName name="_miy1">#REF!</definedName>
    <definedName name="_miy2">#REF!</definedName>
    <definedName name="_mom1">#REF!</definedName>
    <definedName name="_mom2">#REF!</definedName>
    <definedName name="_mux1">#REF!</definedName>
    <definedName name="_muy1">#REF!</definedName>
    <definedName name="_ngl3">#REF!</definedName>
    <definedName name="_ngl4">#REF!</definedName>
    <definedName name="_Nov2007" hidden="1">{"'PROFITABILITY'!$A$1:$F$45"}</definedName>
    <definedName name="_npv3">#REF!</definedName>
    <definedName name="_Order1" hidden="1">255</definedName>
    <definedName name="_Order2" hidden="1">255</definedName>
    <definedName name="_out2">#REF!</definedName>
    <definedName name="_p">#REF!</definedName>
    <definedName name="_P1">#REF!</definedName>
    <definedName name="_P2">#REF!</definedName>
    <definedName name="_P3">#REF!</definedName>
    <definedName name="_P4">#REF!</definedName>
    <definedName name="_P5">#REF!</definedName>
    <definedName name="_PAG1">#REF!</definedName>
    <definedName name="_Parse_In" hidden="1">#REF!</definedName>
    <definedName name="_Parse_Out" hidden="1">#REF!</definedName>
    <definedName name="_PAS2007" hidden="1">{"page 1",#N/A,FALSE,"suivi exploitation";"page 2",#N/A,FALSE,"suivi exploitation";"page 3",#N/A,FALSE,"suivi exploitation"}</definedName>
    <definedName name="_pcc1">#REF!</definedName>
    <definedName name="_pcc10">#REF!</definedName>
    <definedName name="_pcc11">#REF!</definedName>
    <definedName name="_pcc12">#REF!</definedName>
    <definedName name="_pcc13">#REF!</definedName>
    <definedName name="_pcc14">#REF!</definedName>
    <definedName name="_pcc15">#REF!</definedName>
    <definedName name="_pcc16">#REF!</definedName>
    <definedName name="_pcc17">#REF!</definedName>
    <definedName name="_pcc18">#REF!</definedName>
    <definedName name="_pcc19">#REF!</definedName>
    <definedName name="_pcc2">#REF!</definedName>
    <definedName name="_pcc20">#REF!</definedName>
    <definedName name="_pcc21">#REF!</definedName>
    <definedName name="_pcc22">#REF!</definedName>
    <definedName name="_pcc23">#REF!</definedName>
    <definedName name="_pcc24">#REF!</definedName>
    <definedName name="_pcc25">#REF!</definedName>
    <definedName name="_pcc26">#REF!</definedName>
    <definedName name="_pcc27">#REF!</definedName>
    <definedName name="_pcc28">#REF!</definedName>
    <definedName name="_pcc29">#REF!</definedName>
    <definedName name="_pcc3">#REF!</definedName>
    <definedName name="_pcc30">#REF!</definedName>
    <definedName name="_pcc31">#REF!</definedName>
    <definedName name="_pcc32">#REF!</definedName>
    <definedName name="_pcc33">#REF!</definedName>
    <definedName name="_pcc34">#REF!</definedName>
    <definedName name="_pcc4">#REF!</definedName>
    <definedName name="_pcc5">#REF!</definedName>
    <definedName name="_pcc6">#REF!</definedName>
    <definedName name="_pcc7">#REF!</definedName>
    <definedName name="_pcc8">#REF!</definedName>
    <definedName name="_pcc9">#REF!</definedName>
    <definedName name="_pep99">#REF!</definedName>
    <definedName name="_PH1">#REF!</definedName>
    <definedName name="_PH2">#REF!</definedName>
    <definedName name="_PH3">#REF!</definedName>
    <definedName name="_PIN1">#REF!</definedName>
    <definedName name="_PLC220">#REF!</definedName>
    <definedName name="_PP1">#REF!</definedName>
    <definedName name="_PP2">#REF!</definedName>
    <definedName name="_Q">#REF!</definedName>
    <definedName name="_Q___0">#REF!</definedName>
    <definedName name="_Q___0___0">#REF!</definedName>
    <definedName name="_Q___0___0___0">#REF!</definedName>
    <definedName name="_Q___0___0___0___0">#REF!</definedName>
    <definedName name="_Q___0___0___0___0___0">#REF!</definedName>
    <definedName name="_Q___0___0___0___0___0___0">#REF!</definedName>
    <definedName name="_qqq1">#N/A</definedName>
    <definedName name="_QTY1">#REF!</definedName>
    <definedName name="_qty2">#REF!</definedName>
    <definedName name="_qty3">#REF!</definedName>
    <definedName name="_qty4">#REF!</definedName>
    <definedName name="_RBS1">#REF!</definedName>
    <definedName name="_rcc1">#REF!</definedName>
    <definedName name="_rcc10">#REF!</definedName>
    <definedName name="_rcc11">#REF!</definedName>
    <definedName name="_rcc12">#REF!</definedName>
    <definedName name="_rcc13">#REF!</definedName>
    <definedName name="_rcc14">#REF!</definedName>
    <definedName name="_rcc15">#REF!</definedName>
    <definedName name="_rcc16">#REF!</definedName>
    <definedName name="_rcc17">#REF!</definedName>
    <definedName name="_rcc18">#REF!</definedName>
    <definedName name="_rcc19">#REF!</definedName>
    <definedName name="_rcc2">#REF!</definedName>
    <definedName name="_rcc20">#REF!</definedName>
    <definedName name="_rcc21">#REF!</definedName>
    <definedName name="_rcc22">#REF!</definedName>
    <definedName name="_rcc23">#REF!</definedName>
    <definedName name="_rcc24">#REF!</definedName>
    <definedName name="_rcc25">#REF!</definedName>
    <definedName name="_rcc26">#REF!</definedName>
    <definedName name="_rcc27">#REF!</definedName>
    <definedName name="_rcc28">#REF!</definedName>
    <definedName name="_rcc29">#REF!</definedName>
    <definedName name="_rcc3">#REF!</definedName>
    <definedName name="_rcc4">#REF!</definedName>
    <definedName name="_rcc5">#REF!</definedName>
    <definedName name="_rcc6">#REF!</definedName>
    <definedName name="_rcc7">#REF!</definedName>
    <definedName name="_rcc8">#REF!</definedName>
    <definedName name="_rcc9">#REF!</definedName>
    <definedName name="_RE100">#REF!</definedName>
    <definedName name="_RE104">#REF!</definedName>
    <definedName name="_RE112">#REF!</definedName>
    <definedName name="_RE220">#REF!</definedName>
    <definedName name="_RE26">#REF!</definedName>
    <definedName name="_RE28">#REF!</definedName>
    <definedName name="_RE30">#REF!</definedName>
    <definedName name="_RE32">#REF!</definedName>
    <definedName name="_RE34">#REF!</definedName>
    <definedName name="_RE36">#REF!</definedName>
    <definedName name="_RE38">#REF!</definedName>
    <definedName name="_RE40">#REF!</definedName>
    <definedName name="_RE42">#REF!</definedName>
    <definedName name="_RE44">#REF!</definedName>
    <definedName name="_RE48">#REF!</definedName>
    <definedName name="_RE500">#REF!</definedName>
    <definedName name="_RE52">#REF!</definedName>
    <definedName name="_RE56">#REF!</definedName>
    <definedName name="_RE60">#REF!</definedName>
    <definedName name="_RE64">#REF!</definedName>
    <definedName name="_RE68">#REF!</definedName>
    <definedName name="_RE72">#REF!</definedName>
    <definedName name="_RE76">#REF!</definedName>
    <definedName name="_RE80">#REF!</definedName>
    <definedName name="_RE88">#REF!</definedName>
    <definedName name="_RE92">#REF!</definedName>
    <definedName name="_RE96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">#REF!</definedName>
    <definedName name="_S___0">#REF!</definedName>
    <definedName name="_S___0___0">#REF!</definedName>
    <definedName name="_S___0___0___0">#REF!</definedName>
    <definedName name="_S___0___0___0___0">#REF!</definedName>
    <definedName name="_S___0___0___0___0___0">#REF!</definedName>
    <definedName name="_S___0___0___0___0___0___0">#REF!</definedName>
    <definedName name="_SA2">#REF!</definedName>
    <definedName name="_SC7025">#REF!</definedName>
    <definedName name="_SC7042">#REF!</definedName>
    <definedName name="_SC7043">#REF!</definedName>
    <definedName name="_SC7045">#REF!</definedName>
    <definedName name="_SC7048">#REF!</definedName>
    <definedName name="_SCH11">#N/A</definedName>
    <definedName name="_sch2">#REF!</definedName>
    <definedName name="_sch9">#REF!</definedName>
    <definedName name="_SG1">#REF!</definedName>
    <definedName name="_SG2">#REF!</definedName>
    <definedName name="_SO41">#REF!</definedName>
    <definedName name="_Sort" hidden="1">#REF!</definedName>
    <definedName name="_SS402">#REF!</definedName>
    <definedName name="_SS403">#REF!</definedName>
    <definedName name="_SS404">#REF!</definedName>
    <definedName name="_SS405">#REF!</definedName>
    <definedName name="_SS406">#REF!</definedName>
    <definedName name="_SS407">#REF!</definedName>
    <definedName name="_SS408">#REF!</definedName>
    <definedName name="_SS409">#REF!</definedName>
    <definedName name="_SS423">#REF!</definedName>
    <definedName name="_SS424">#REF!</definedName>
    <definedName name="_SSF1">#REF!</definedName>
    <definedName name="_SSF2">#REF!</definedName>
    <definedName name="_SSF3">#REF!</definedName>
    <definedName name="_sum010">#REF!</definedName>
    <definedName name="_sum020">#REF!</definedName>
    <definedName name="_sum120">#REF!</definedName>
    <definedName name="_sum140">#REF!</definedName>
    <definedName name="_SUM200">#REF!</definedName>
    <definedName name="_SUM400">#REF!</definedName>
    <definedName name="_SUM410">#REF!</definedName>
    <definedName name="_SUM420">#REF!</definedName>
    <definedName name="_SUM440">#REF!</definedName>
    <definedName name="_SUM460">#REF!</definedName>
    <definedName name="_SUM480">#REF!</definedName>
    <definedName name="_SUM500">#REF!</definedName>
    <definedName name="_SUM510">#REF!</definedName>
    <definedName name="_SUM530">#REF!</definedName>
    <definedName name="_SUM540">#REF!</definedName>
    <definedName name="_SUM560">#REF!</definedName>
    <definedName name="_SUM570">#REF!</definedName>
    <definedName name="_SUM580">#REF!</definedName>
    <definedName name="_SUM590">#REF!</definedName>
    <definedName name="_SUM700">#REF!</definedName>
    <definedName name="_SUM701">#REF!</definedName>
    <definedName name="_SUM702">#REF!</definedName>
    <definedName name="_SUM703">#REF!</definedName>
    <definedName name="_SUM704">#REF!</definedName>
    <definedName name="_sum770">#REF!</definedName>
    <definedName name="_SUM800">#REF!</definedName>
    <definedName name="_sum900">#REF!</definedName>
    <definedName name="_SUM901">#REF!</definedName>
    <definedName name="_SUM902">#REF!</definedName>
    <definedName name="_SUM903">#REF!</definedName>
    <definedName name="_SUM904">#REF!</definedName>
    <definedName name="_SUN1">#N/A</definedName>
    <definedName name="_SUN2">#N/A</definedName>
    <definedName name="_SV7025">#REF!</definedName>
    <definedName name="_SV7042">#REF!</definedName>
    <definedName name="_SV7043">#REF!</definedName>
    <definedName name="_SV7045">#REF!</definedName>
    <definedName name="_SV7048">#REF!</definedName>
    <definedName name="_T">#REF!</definedName>
    <definedName name="_T1">#REF!</definedName>
    <definedName name="_T141000">#REF!</definedName>
    <definedName name="_T142000">#REF!</definedName>
    <definedName name="_T143100">#REF!</definedName>
    <definedName name="_T143300">#REF!</definedName>
    <definedName name="_T143400">#REF!</definedName>
    <definedName name="_T143600">#REF!</definedName>
    <definedName name="_T143800">#REF!</definedName>
    <definedName name="_T143820">#REF!</definedName>
    <definedName name="_T144100">#REF!</definedName>
    <definedName name="_T144300">#REF!</definedName>
    <definedName name="_T144400">#REF!</definedName>
    <definedName name="_T144500">#REF!</definedName>
    <definedName name="_T144600">#REF!</definedName>
    <definedName name="_T144700">#REF!</definedName>
    <definedName name="_T144800">#REF!</definedName>
    <definedName name="_T145000">#REF!</definedName>
    <definedName name="_T146000">#REF!</definedName>
    <definedName name="_T147000">#REF!</definedName>
    <definedName name="_T147100">#REF!</definedName>
    <definedName name="_T147200">#REF!</definedName>
    <definedName name="_TAB1">#REF!</definedName>
    <definedName name="_TAB2">#REF!</definedName>
    <definedName name="_TR220">#REF!</definedName>
    <definedName name="_TR500">#REF!</definedName>
    <definedName name="_W">#REF!</definedName>
    <definedName name="_WP1">#REF!</definedName>
    <definedName name="_X">#REF!</definedName>
    <definedName name="_Z">#REF!</definedName>
    <definedName name="¿uº°¿μ¾÷">#REF!</definedName>
    <definedName name="〃">#REF!</definedName>
    <definedName name="√">"SQRT"</definedName>
    <definedName name="a">#REF!</definedName>
    <definedName name="a_dash">#REF!</definedName>
    <definedName name="A01_">#N/A</definedName>
    <definedName name="A01AC">#N/A</definedName>
    <definedName name="A01CAT">#N/A</definedName>
    <definedName name="A01CODE">#N/A</definedName>
    <definedName name="A01DATA">#N/A</definedName>
    <definedName name="A01MI">#N/A</definedName>
    <definedName name="A01TO">#N/A</definedName>
    <definedName name="A1_">#REF!</definedName>
    <definedName name="A10_">#REF!</definedName>
    <definedName name="A13_">#REF!</definedName>
    <definedName name="a1base">#REF!</definedName>
    <definedName name="A2_">#REF!</definedName>
    <definedName name="a2base">#REF!</definedName>
    <definedName name="A3_">#REF!</definedName>
    <definedName name="A4_">#REF!</definedName>
    <definedName name="A5_">#REF!</definedName>
    <definedName name="A6_">#REF!</definedName>
    <definedName name="A7_">#REF!</definedName>
    <definedName name="A8_">#REF!</definedName>
    <definedName name="A9_">#REF!</definedName>
    <definedName name="AAA" hidden="1">{"'PROFITABILITY'!$A$1:$F$45"}</definedName>
    <definedName name="aaaa">#REF!</definedName>
    <definedName name="AAAAAA">#REF!</definedName>
    <definedName name="aac" hidden="1">{"'PROFITABILITY'!$A$1:$F$45"}</definedName>
    <definedName name="aadf" hidden="1">#REF!</definedName>
    <definedName name="aav" hidden="1">{"'PROFITABILITY'!$A$1:$F$45"}</definedName>
    <definedName name="ab">#REF!</definedName>
    <definedName name="ABACUS">#REF!</definedName>
    <definedName name="ABC" hidden="1">{"'PROFITABILITY'!$A$1:$F$45"}</definedName>
    <definedName name="ABCDE">#REF!,#REF!,#REF!,#REF!,#REF!,#REF!,#REF!,#REF!,#REF!</definedName>
    <definedName name="abcdefg" hidden="1">{"'PROFITABILITY'!$A$1:$F$45"}</definedName>
    <definedName name="ac" hidden="1">#REF!</definedName>
    <definedName name="AC_dc">#REF!</definedName>
    <definedName name="AC_DESIGN">#REF!</definedName>
    <definedName name="AC_disc">#REF!</definedName>
    <definedName name="ACCESS">#REF!</definedName>
    <definedName name="ACCESS220">#REF!</definedName>
    <definedName name="AccessDatabase" hidden="1">"C:\WIN95\Desktop\Ramesh\AIC\Aic.mdb"</definedName>
    <definedName name="ACDADD">#REF!</definedName>
    <definedName name="ACDC">#REF!</definedName>
    <definedName name="ACDC220">#REF!</definedName>
    <definedName name="ACEP">#REF!</definedName>
    <definedName name="ACHETEUR">#REF!</definedName>
    <definedName name="acontact">#REF!</definedName>
    <definedName name="ACT">#REF!</definedName>
    <definedName name="actbs">#REF!</definedName>
    <definedName name="ACTEA">#REF!</definedName>
    <definedName name="ACTEA_1">#REF!</definedName>
    <definedName name="ACTEA_2">#REF!</definedName>
    <definedName name="ACTIVITY_5">#REF!</definedName>
    <definedName name="ACTIVITY_6">#REF!</definedName>
    <definedName name="ACTN">#REF!</definedName>
    <definedName name="ACTN2">#REF!</definedName>
    <definedName name="AD">#REF!</definedName>
    <definedName name="adaf" hidden="1">#REF!</definedName>
    <definedName name="adcbef" hidden="1">{"'PROFITABILITY'!$A$1:$F$45"}</definedName>
    <definedName name="additionalitem">#REF!</definedName>
    <definedName name="ADF">#REF!</definedName>
    <definedName name="ADFAD">#REF!</definedName>
    <definedName name="ADFADSF">#REF!</definedName>
    <definedName name="ADFSD">#REF!</definedName>
    <definedName name="ADITION" hidden="1">{"'장비'!$A$3:$M$12"}</definedName>
    <definedName name="adj">#REF!</definedName>
    <definedName name="admin">#REF!</definedName>
    <definedName name="adsadsad">#REF!</definedName>
    <definedName name="ae">#REF!</definedName>
    <definedName name="aed">#REF!</definedName>
    <definedName name="afb">#REF!</definedName>
    <definedName name="afb_2">#REF!</definedName>
    <definedName name="agdump">#REF!</definedName>
    <definedName name="agedump">#REF!</definedName>
    <definedName name="agencydump">#REF!</definedName>
    <definedName name="AGENCYLY">#REF!</definedName>
    <definedName name="AGENCYPLAN">#REF!</definedName>
    <definedName name="AH" hidden="1">{#N/A,#N/A,FALSE,"CCTV"}</definedName>
    <definedName name="ahdfla">#REF!</definedName>
    <definedName name="AI">#REF!</definedName>
    <definedName name="Aic_Instrumentation_List">#REF!</definedName>
    <definedName name="AIR_COOLER_CODES">#REF!</definedName>
    <definedName name="air_trap">#REF!</definedName>
    <definedName name="ajit">#REF!</definedName>
    <definedName name="AKGOH">#REF!</definedName>
    <definedName name="ald">#REF!</definedName>
    <definedName name="ALKADD">#REF!</definedName>
    <definedName name="ALKF">#REF!</definedName>
    <definedName name="All_edges_fixed">#REF!</definedName>
    <definedName name="All_Item">#REF!</definedName>
    <definedName name="allowbs">#REF!</definedName>
    <definedName name="allowstress">#REF!</definedName>
    <definedName name="alpan">#REF!</definedName>
    <definedName name="alpha">#REF!</definedName>
    <definedName name="alphad">#REF!</definedName>
    <definedName name="alphah">#REF!</definedName>
    <definedName name="alphav">#REF!</definedName>
    <definedName name="ALPIN">#N/A</definedName>
    <definedName name="ALPJYOU">#N/A</definedName>
    <definedName name="ALPTOI">#N/A</definedName>
    <definedName name="Aluminium_Work">#REF!</definedName>
    <definedName name="alw">#REF!</definedName>
    <definedName name="amit">#REF!</definedName>
    <definedName name="Analysis">#REF!</definedName>
    <definedName name="anchor">#REF!</definedName>
    <definedName name="Anfang">#REF!</definedName>
    <definedName name="angle">#REF!</definedName>
    <definedName name="ANNEXURE_FOR_BILL_NO.EUS_632_FDN_001">#REF!</definedName>
    <definedName name="ANNEXURE_FOR_BILL_NO.EUS_632_FDN_002">#REF!</definedName>
    <definedName name="anscount" hidden="1">1</definedName>
    <definedName name="aocd">#REF!</definedName>
    <definedName name="APPR">#REF!</definedName>
    <definedName name="apronarea">#REF!</definedName>
    <definedName name="area">#REF!</definedName>
    <definedName name="AREA_000">#REF!</definedName>
    <definedName name="AREA_001">#REF!</definedName>
    <definedName name="area1">#REF!</definedName>
    <definedName name="area1ps">#REF!</definedName>
    <definedName name="area2ps">#REF!</definedName>
    <definedName name="areacon">#REF!</definedName>
    <definedName name="AreaofBusbay">#REF!</definedName>
    <definedName name="arndt">#REF!</definedName>
    <definedName name="arps">#REF!</definedName>
    <definedName name="arrotonda">#REF!</definedName>
    <definedName name="as">#REF!</definedName>
    <definedName name="AS_disc">#REF!</definedName>
    <definedName name="AS2DocOpenMode" hidden="1">"AS2DocumentEdit"</definedName>
    <definedName name="asasas" hidden="1">{"'PROFITABILITY'!$A$1:$F$45"}</definedName>
    <definedName name="asasd">#REF!</definedName>
    <definedName name="asd">#REF!</definedName>
    <definedName name="asdf">#REF!</definedName>
    <definedName name="ASDFAD">#REF!</definedName>
    <definedName name="asfdasfas">#N/A</definedName>
    <definedName name="asp">#REF!</definedName>
    <definedName name="assets">#REF!</definedName>
    <definedName name="Assist">#REF!</definedName>
    <definedName name="Assist_2">#REF!</definedName>
    <definedName name="Assist_B">#REF!</definedName>
    <definedName name="astb">#REF!</definedName>
    <definedName name="astpro">#REF!</definedName>
    <definedName name="astprotopx">#REF!</definedName>
    <definedName name="astprotopz">#REF!</definedName>
    <definedName name="astproz">#REF!</definedName>
    <definedName name="astreq">#REF!</definedName>
    <definedName name="astreqnegx">#REF!</definedName>
    <definedName name="astreqnegz">#REF!</definedName>
    <definedName name="astreqz">#REF!</definedName>
    <definedName name="astt">#REF!</definedName>
    <definedName name="atm">#REF!</definedName>
    <definedName name="atm_1">#REF!</definedName>
    <definedName name="atm_2">#REF!</definedName>
    <definedName name="Attachment_C_3">#REF!</definedName>
    <definedName name="Auftragswert">#REF!</definedName>
    <definedName name="Auftragswert_1">#REF!</definedName>
    <definedName name="Auftragswert_2">#REF!</definedName>
    <definedName name="August">#REF!</definedName>
    <definedName name="autofill_data">#REF!</definedName>
    <definedName name="AutoName0">#REF!</definedName>
    <definedName name="AutoName1">#REF!</definedName>
    <definedName name="AutoName10">#REF!</definedName>
    <definedName name="AutoName100">#REF!</definedName>
    <definedName name="AutoName1000">#REF!</definedName>
    <definedName name="AutoName1001">#REF!</definedName>
    <definedName name="AutoName1002">#REF!</definedName>
    <definedName name="AutoName1003">#REF!</definedName>
    <definedName name="AutoName1004">#REF!</definedName>
    <definedName name="AutoName1005">#REF!</definedName>
    <definedName name="AutoName1006">#REF!</definedName>
    <definedName name="AutoName1007">#REF!</definedName>
    <definedName name="AutoName1008">#REF!</definedName>
    <definedName name="AutoName1009">#REF!</definedName>
    <definedName name="AutoName101">#REF!</definedName>
    <definedName name="AutoName1010">#REF!</definedName>
    <definedName name="AutoName1011">#REF!</definedName>
    <definedName name="AutoName1012">#REF!</definedName>
    <definedName name="AutoName1013">#REF!</definedName>
    <definedName name="AutoName1014">#REF!</definedName>
    <definedName name="AutoName1015">#REF!</definedName>
    <definedName name="AutoName1016">#REF!</definedName>
    <definedName name="AutoName1017">#REF!</definedName>
    <definedName name="AutoName1018">#REF!</definedName>
    <definedName name="AutoName1019">#REF!</definedName>
    <definedName name="AutoName102">#REF!</definedName>
    <definedName name="AutoName1020">#REF!</definedName>
    <definedName name="AutoName1021">#REF!</definedName>
    <definedName name="AutoName1022">#REF!</definedName>
    <definedName name="AutoName1023">#REF!</definedName>
    <definedName name="AutoName1024">#REF!</definedName>
    <definedName name="AutoName1025">#REF!</definedName>
    <definedName name="AutoName1026">#REF!</definedName>
    <definedName name="AutoName1027">#REF!</definedName>
    <definedName name="AutoName1028">#REF!</definedName>
    <definedName name="AutoName1029">#REF!</definedName>
    <definedName name="AutoName103">#REF!</definedName>
    <definedName name="AutoName1030">#REF!</definedName>
    <definedName name="AutoName1031">#REF!</definedName>
    <definedName name="AutoName1032">#REF!</definedName>
    <definedName name="AutoName1033">#REF!</definedName>
    <definedName name="AutoName1034">#REF!</definedName>
    <definedName name="AutoName1035">#REF!</definedName>
    <definedName name="AutoName1036">#REF!</definedName>
    <definedName name="AutoName1037">#REF!</definedName>
    <definedName name="AutoName1038">#REF!</definedName>
    <definedName name="AutoName1039">#REF!</definedName>
    <definedName name="AutoName104">#REF!</definedName>
    <definedName name="AutoName1040">#REF!</definedName>
    <definedName name="AutoName1041">#REF!</definedName>
    <definedName name="AutoName1042">#REF!</definedName>
    <definedName name="AutoName1043">#REF!</definedName>
    <definedName name="AutoName1044">#REF!</definedName>
    <definedName name="AutoName1045">#REF!</definedName>
    <definedName name="AutoName1046">#REF!</definedName>
    <definedName name="AutoName1047">#REF!</definedName>
    <definedName name="AutoName1048">#REF!</definedName>
    <definedName name="AutoName1049">#REF!</definedName>
    <definedName name="AutoName105">#REF!</definedName>
    <definedName name="AutoName1050">#REF!</definedName>
    <definedName name="AutoName1051">#REF!</definedName>
    <definedName name="AutoName1052">#REF!</definedName>
    <definedName name="AutoName1053">#REF!</definedName>
    <definedName name="AutoName1054">#REF!</definedName>
    <definedName name="AutoName1055">#REF!</definedName>
    <definedName name="AutoName1056">#REF!</definedName>
    <definedName name="AutoName1057">#REF!</definedName>
    <definedName name="AutoName1058">#REF!</definedName>
    <definedName name="AutoName1059">#REF!</definedName>
    <definedName name="AutoName106">#REF!</definedName>
    <definedName name="AutoName1060">#REF!</definedName>
    <definedName name="AutoName1061">#REF!</definedName>
    <definedName name="AutoName1062">#REF!</definedName>
    <definedName name="AutoName1063">#REF!</definedName>
    <definedName name="AutoName1064">#REF!</definedName>
    <definedName name="AutoName1065">#REF!</definedName>
    <definedName name="AutoName1066">#REF!</definedName>
    <definedName name="AutoName1067">#REF!</definedName>
    <definedName name="AutoName1068">#REF!</definedName>
    <definedName name="AutoName1069">#REF!</definedName>
    <definedName name="AutoName107">#REF!</definedName>
    <definedName name="AutoName1070">#REF!</definedName>
    <definedName name="AutoName1071">#REF!</definedName>
    <definedName name="AutoName1072">#REF!</definedName>
    <definedName name="AutoName1073">#REF!</definedName>
    <definedName name="AutoName1074">#REF!</definedName>
    <definedName name="AutoName1075">#REF!</definedName>
    <definedName name="AutoName1076">#REF!</definedName>
    <definedName name="AutoName1077">#REF!</definedName>
    <definedName name="AutoName1078">#REF!</definedName>
    <definedName name="AutoName1079">#REF!</definedName>
    <definedName name="AutoName108">#REF!</definedName>
    <definedName name="AutoName1080">#REF!</definedName>
    <definedName name="AutoName1081">#REF!</definedName>
    <definedName name="AutoName1082">#REF!</definedName>
    <definedName name="AutoName1083">#REF!</definedName>
    <definedName name="AutoName1084">#REF!</definedName>
    <definedName name="AutoName1085">#REF!</definedName>
    <definedName name="AutoName1086">#REF!</definedName>
    <definedName name="AutoName1087">#REF!</definedName>
    <definedName name="AutoName1088">#REF!</definedName>
    <definedName name="AutoName1089">#REF!</definedName>
    <definedName name="AutoName109">#REF!</definedName>
    <definedName name="AutoName1090">#REF!</definedName>
    <definedName name="AutoName1091">#REF!</definedName>
    <definedName name="AutoName1092">#REF!</definedName>
    <definedName name="AutoName1093">#REF!</definedName>
    <definedName name="AutoName1094">#REF!</definedName>
    <definedName name="AutoName1095">#REF!</definedName>
    <definedName name="AutoName1096">#REF!</definedName>
    <definedName name="AutoName1097">#REF!</definedName>
    <definedName name="AutoName1098">#REF!</definedName>
    <definedName name="AutoName1099">#REF!</definedName>
    <definedName name="AutoName11">#REF!</definedName>
    <definedName name="AutoName110">#REF!</definedName>
    <definedName name="AutoName1100">#REF!</definedName>
    <definedName name="AutoName1101">#REF!</definedName>
    <definedName name="AutoName1102">#REF!</definedName>
    <definedName name="AutoName1103">#REF!</definedName>
    <definedName name="AutoName1104">#REF!</definedName>
    <definedName name="AutoName1105">#REF!</definedName>
    <definedName name="AutoName1106">#REF!</definedName>
    <definedName name="AutoName1107">#REF!</definedName>
    <definedName name="AutoName1108">#REF!</definedName>
    <definedName name="AutoName1109">#REF!</definedName>
    <definedName name="AutoName111">#REF!</definedName>
    <definedName name="AutoName1110">#REF!</definedName>
    <definedName name="AutoName1111">#REF!</definedName>
    <definedName name="AutoName1112">#REF!</definedName>
    <definedName name="AutoName1113">#REF!</definedName>
    <definedName name="AutoName1114">#REF!</definedName>
    <definedName name="AutoName1115">#REF!</definedName>
    <definedName name="AutoName1116">#REF!</definedName>
    <definedName name="AutoName1117">#REF!</definedName>
    <definedName name="AutoName1118">#REF!</definedName>
    <definedName name="AutoName1119">#REF!</definedName>
    <definedName name="AutoName112">#REF!</definedName>
    <definedName name="AutoName1120">#REF!</definedName>
    <definedName name="AutoName1121">#REF!</definedName>
    <definedName name="AutoName1122">#REF!</definedName>
    <definedName name="AutoName1123">#REF!</definedName>
    <definedName name="AutoName1124">#REF!</definedName>
    <definedName name="AutoName1125">#REF!</definedName>
    <definedName name="AutoName1126">#REF!</definedName>
    <definedName name="AutoName1127">#REF!</definedName>
    <definedName name="AutoName1128">#REF!</definedName>
    <definedName name="AutoName1129">#REF!</definedName>
    <definedName name="AutoName113">#REF!</definedName>
    <definedName name="AutoName1130">#REF!</definedName>
    <definedName name="AutoName1131">#REF!</definedName>
    <definedName name="AutoName1132">#REF!</definedName>
    <definedName name="AutoName1133">#REF!</definedName>
    <definedName name="AutoName1134">#REF!</definedName>
    <definedName name="AutoName1135">#REF!</definedName>
    <definedName name="AutoName1136">#REF!</definedName>
    <definedName name="AutoName1137">#REF!</definedName>
    <definedName name="AutoName1138">#REF!</definedName>
    <definedName name="AutoName1139">#REF!</definedName>
    <definedName name="AutoName114">#REF!</definedName>
    <definedName name="AutoName1140">#REF!</definedName>
    <definedName name="AutoName1141">#REF!</definedName>
    <definedName name="AutoName1142">#REF!</definedName>
    <definedName name="AutoName1143">#REF!</definedName>
    <definedName name="AutoName1144">#REF!</definedName>
    <definedName name="AutoName1145">#REF!</definedName>
    <definedName name="AutoName1146">#REF!</definedName>
    <definedName name="AutoName1147">#REF!</definedName>
    <definedName name="AutoName1148">#REF!</definedName>
    <definedName name="AutoName1149">#REF!</definedName>
    <definedName name="AutoName115">#REF!</definedName>
    <definedName name="AutoName1150">#REF!</definedName>
    <definedName name="AutoName1151">#REF!</definedName>
    <definedName name="AutoName1152">#REF!</definedName>
    <definedName name="AutoName1153">#REF!</definedName>
    <definedName name="AutoName1154">#REF!</definedName>
    <definedName name="AutoName1155">#REF!</definedName>
    <definedName name="AutoName1156">#REF!</definedName>
    <definedName name="AutoName1157">#REF!</definedName>
    <definedName name="AutoName1158">#REF!</definedName>
    <definedName name="AutoName1159">#REF!</definedName>
    <definedName name="AutoName116">#REF!</definedName>
    <definedName name="AutoName1160">#REF!</definedName>
    <definedName name="AutoName1161">#REF!</definedName>
    <definedName name="AutoName1162">#REF!</definedName>
    <definedName name="AutoName1163">#REF!</definedName>
    <definedName name="AutoName1164">#REF!</definedName>
    <definedName name="AutoName1165">#REF!</definedName>
    <definedName name="AutoName1166">#REF!</definedName>
    <definedName name="AutoName1167">#REF!</definedName>
    <definedName name="AutoName1168">#REF!</definedName>
    <definedName name="AutoName1169">#REF!</definedName>
    <definedName name="AutoName117">#REF!</definedName>
    <definedName name="AutoName1170">#REF!</definedName>
    <definedName name="AutoName1171">#REF!</definedName>
    <definedName name="AutoName1172">#REF!</definedName>
    <definedName name="AutoName1173">#REF!</definedName>
    <definedName name="AutoName1174">#REF!</definedName>
    <definedName name="AutoName1175">#REF!</definedName>
    <definedName name="AutoName1176">#REF!</definedName>
    <definedName name="AutoName1177">#REF!</definedName>
    <definedName name="AutoName1178">#REF!</definedName>
    <definedName name="AutoName1179">#REF!</definedName>
    <definedName name="AutoName118">#REF!</definedName>
    <definedName name="AutoName1180">#REF!</definedName>
    <definedName name="AutoName1181">#REF!</definedName>
    <definedName name="AutoName1182">#REF!</definedName>
    <definedName name="AutoName1183">#REF!</definedName>
    <definedName name="AutoName1184">#REF!</definedName>
    <definedName name="AutoName1185">#REF!</definedName>
    <definedName name="AutoName1186">#REF!</definedName>
    <definedName name="AutoName1187">#REF!</definedName>
    <definedName name="AutoName1188">#REF!</definedName>
    <definedName name="AutoName1189">#REF!</definedName>
    <definedName name="AutoName119">#REF!</definedName>
    <definedName name="AutoName1190">#REF!</definedName>
    <definedName name="AutoName1191">#REF!</definedName>
    <definedName name="AutoName1192">#REF!</definedName>
    <definedName name="AutoName1193">#REF!</definedName>
    <definedName name="AutoName1194">#REF!</definedName>
    <definedName name="AutoName1195">#REF!</definedName>
    <definedName name="AutoName1196">#REF!</definedName>
    <definedName name="AutoName1197">#REF!</definedName>
    <definedName name="AutoName1198">#REF!</definedName>
    <definedName name="AutoName1199">#REF!</definedName>
    <definedName name="AutoName12">#REF!</definedName>
    <definedName name="AutoName120">#REF!</definedName>
    <definedName name="AutoName1200">#REF!</definedName>
    <definedName name="AutoName1201">#REF!</definedName>
    <definedName name="AutoName1202">#REF!</definedName>
    <definedName name="AutoName1203">#REF!</definedName>
    <definedName name="AutoName1204">#REF!</definedName>
    <definedName name="AutoName1205">#REF!</definedName>
    <definedName name="AutoName1206">#REF!</definedName>
    <definedName name="AutoName1207">#REF!</definedName>
    <definedName name="AutoName1208">#REF!</definedName>
    <definedName name="AutoName1209">#REF!</definedName>
    <definedName name="AutoName121">#REF!</definedName>
    <definedName name="AutoName1210">#REF!</definedName>
    <definedName name="AutoName1211">#REF!</definedName>
    <definedName name="AutoName1212">#REF!</definedName>
    <definedName name="AutoName1213">#REF!</definedName>
    <definedName name="AutoName1214">#REF!</definedName>
    <definedName name="AutoName1215">#REF!</definedName>
    <definedName name="AutoName1216">#REF!</definedName>
    <definedName name="AutoName1217">#REF!</definedName>
    <definedName name="AutoName1218">#REF!</definedName>
    <definedName name="AutoName1219">#REF!</definedName>
    <definedName name="AutoName122">#REF!</definedName>
    <definedName name="AutoName1220">#REF!</definedName>
    <definedName name="AutoName1221">#REF!</definedName>
    <definedName name="AutoName1222">#REF!</definedName>
    <definedName name="AutoName1223">#REF!</definedName>
    <definedName name="AutoName1224">#REF!</definedName>
    <definedName name="AutoName1225">#REF!</definedName>
    <definedName name="AutoName1226">#REF!</definedName>
    <definedName name="AutoName1227">#REF!</definedName>
    <definedName name="AutoName1228">#REF!</definedName>
    <definedName name="AutoName1229">#REF!</definedName>
    <definedName name="AutoName123">#REF!</definedName>
    <definedName name="AutoName1230">#REF!</definedName>
    <definedName name="AutoName1231">#REF!</definedName>
    <definedName name="AutoName1232">#REF!</definedName>
    <definedName name="AutoName1233">#REF!</definedName>
    <definedName name="AutoName1234">#REF!</definedName>
    <definedName name="AutoName1235">#REF!</definedName>
    <definedName name="AutoName1236">#REF!</definedName>
    <definedName name="AutoName1237">#REF!</definedName>
    <definedName name="AutoName1238">#REF!</definedName>
    <definedName name="AutoName1239">#REF!</definedName>
    <definedName name="AutoName124">#REF!</definedName>
    <definedName name="AutoName1240">#REF!</definedName>
    <definedName name="AutoName1241">#REF!</definedName>
    <definedName name="AutoName1242">#REF!</definedName>
    <definedName name="AutoName1243">#REF!</definedName>
    <definedName name="AutoName1244">#REF!</definedName>
    <definedName name="AutoName1245">#REF!</definedName>
    <definedName name="AutoName1246">#REF!</definedName>
    <definedName name="AutoName1247">#REF!</definedName>
    <definedName name="AutoName1248">#REF!</definedName>
    <definedName name="AutoName1249">#REF!</definedName>
    <definedName name="AutoName125">#REF!</definedName>
    <definedName name="AutoName1250">#REF!</definedName>
    <definedName name="AutoName1251">#REF!</definedName>
    <definedName name="AutoName1252">#REF!</definedName>
    <definedName name="AutoName1253">#REF!</definedName>
    <definedName name="AutoName1254">#REF!</definedName>
    <definedName name="AutoName1255">#REF!</definedName>
    <definedName name="AutoName1256">#REF!</definedName>
    <definedName name="AutoName1257">#REF!</definedName>
    <definedName name="AutoName1258">#REF!</definedName>
    <definedName name="AutoName1259">#REF!</definedName>
    <definedName name="AutoName126">#REF!</definedName>
    <definedName name="AutoName1260">#REF!</definedName>
    <definedName name="AutoName1261">#REF!</definedName>
    <definedName name="AutoName1262">#REF!</definedName>
    <definedName name="AutoName1263">#REF!</definedName>
    <definedName name="AutoName1264">#REF!</definedName>
    <definedName name="AutoName1265">#REF!</definedName>
    <definedName name="AutoName1266">#REF!</definedName>
    <definedName name="AutoName1267">#REF!</definedName>
    <definedName name="AutoName1268">#REF!</definedName>
    <definedName name="AutoName1269">#REF!</definedName>
    <definedName name="AutoName127">#REF!</definedName>
    <definedName name="AutoName1270">#REF!</definedName>
    <definedName name="AutoName1271">#REF!</definedName>
    <definedName name="AutoName1272">#REF!</definedName>
    <definedName name="AutoName1273">#REF!</definedName>
    <definedName name="AutoName1274">#REF!</definedName>
    <definedName name="AutoName1275">#REF!</definedName>
    <definedName name="AutoName1276">#REF!</definedName>
    <definedName name="AutoName1277">#REF!</definedName>
    <definedName name="AutoName1278">#REF!</definedName>
    <definedName name="AutoName1279">#REF!</definedName>
    <definedName name="AutoName128">#REF!</definedName>
    <definedName name="AutoName1280">#REF!</definedName>
    <definedName name="AutoName1281">#REF!</definedName>
    <definedName name="AutoName1282">#REF!</definedName>
    <definedName name="AutoName1283">#REF!</definedName>
    <definedName name="AutoName1284">#REF!</definedName>
    <definedName name="AutoName1285">#REF!</definedName>
    <definedName name="AutoName1286">#REF!</definedName>
    <definedName name="AutoName1287">#REF!</definedName>
    <definedName name="AutoName1288">#REF!</definedName>
    <definedName name="AutoName1289">#REF!</definedName>
    <definedName name="AutoName129">#REF!</definedName>
    <definedName name="AutoName1290">#REF!</definedName>
    <definedName name="AutoName1291">#REF!</definedName>
    <definedName name="AutoName1292">#REF!</definedName>
    <definedName name="AutoName1293">#REF!</definedName>
    <definedName name="AutoName1294">#REF!</definedName>
    <definedName name="AutoName1295">#REF!</definedName>
    <definedName name="AutoName1296">#REF!</definedName>
    <definedName name="AutoName1297">#REF!</definedName>
    <definedName name="AutoName1298">#REF!</definedName>
    <definedName name="AutoName1299">#REF!</definedName>
    <definedName name="AutoName13">#REF!</definedName>
    <definedName name="AutoName130">#REF!</definedName>
    <definedName name="AutoName1300">#REF!</definedName>
    <definedName name="AutoName1301">#REF!</definedName>
    <definedName name="AutoName1302">#REF!</definedName>
    <definedName name="AutoName1303">#REF!</definedName>
    <definedName name="AutoName1304">#REF!</definedName>
    <definedName name="AutoName1305">#REF!</definedName>
    <definedName name="AutoName131">#REF!</definedName>
    <definedName name="AutoName132">#REF!</definedName>
    <definedName name="AutoName1328">#REF!</definedName>
    <definedName name="AutoName1329">#REF!</definedName>
    <definedName name="AutoName133">#REF!</definedName>
    <definedName name="AutoName1330">#REF!</definedName>
    <definedName name="AutoName1331">#REF!</definedName>
    <definedName name="AutoName1332">#REF!</definedName>
    <definedName name="AutoName1333">#REF!</definedName>
    <definedName name="AutoName1334">#REF!</definedName>
    <definedName name="AutoName1335">#REF!</definedName>
    <definedName name="AutoName1336">#REF!</definedName>
    <definedName name="AutoName1337">#REF!</definedName>
    <definedName name="AutoName1338">#REF!</definedName>
    <definedName name="AutoName1339">#REF!</definedName>
    <definedName name="AutoName134">#REF!</definedName>
    <definedName name="AutoName1340">#REF!</definedName>
    <definedName name="AutoName1341">#REF!</definedName>
    <definedName name="AutoName1342">#REF!</definedName>
    <definedName name="AutoName1343">#REF!</definedName>
    <definedName name="AutoName1344">#REF!</definedName>
    <definedName name="AutoName1345">#REF!</definedName>
    <definedName name="AutoName1346">#REF!</definedName>
    <definedName name="AutoName1347">#REF!</definedName>
    <definedName name="AutoName1348">#REF!</definedName>
    <definedName name="AutoName1349">#REF!</definedName>
    <definedName name="AutoName135">#REF!</definedName>
    <definedName name="AutoName1350">#REF!</definedName>
    <definedName name="AutoName1351">#REF!</definedName>
    <definedName name="AutoName1352">#REF!</definedName>
    <definedName name="AutoName1353">#REF!</definedName>
    <definedName name="AutoName1354">#REF!</definedName>
    <definedName name="AutoName1355">#REF!</definedName>
    <definedName name="AutoName1356">#REF!</definedName>
    <definedName name="AutoName1357">#REF!</definedName>
    <definedName name="AutoName1358">#REF!</definedName>
    <definedName name="AutoName1359">#REF!</definedName>
    <definedName name="AutoName136">#REF!</definedName>
    <definedName name="AutoName1360">#REF!</definedName>
    <definedName name="AutoName1361">#REF!</definedName>
    <definedName name="AutoName1362">#REF!</definedName>
    <definedName name="AutoName1363">#REF!</definedName>
    <definedName name="AutoName1364">#REF!</definedName>
    <definedName name="AutoName1365">#REF!</definedName>
    <definedName name="AutoName1366">#REF!</definedName>
    <definedName name="AutoName1367">#REF!</definedName>
    <definedName name="AutoName1368">#REF!</definedName>
    <definedName name="AutoName1369">#REF!</definedName>
    <definedName name="AutoName137">#REF!</definedName>
    <definedName name="AutoName1370">#REF!</definedName>
    <definedName name="AutoName1371">#REF!</definedName>
    <definedName name="AutoName1372">#REF!</definedName>
    <definedName name="AutoName1373">#REF!</definedName>
    <definedName name="AutoName1374">#REF!</definedName>
    <definedName name="AutoName1375">#REF!</definedName>
    <definedName name="AutoName1376">#REF!</definedName>
    <definedName name="AutoName1377">#REF!</definedName>
    <definedName name="AutoName1378">#REF!</definedName>
    <definedName name="AutoName1379">#REF!</definedName>
    <definedName name="AutoName138">#REF!</definedName>
    <definedName name="AutoName1380">#REF!</definedName>
    <definedName name="AutoName1381">#REF!</definedName>
    <definedName name="AutoName1382">#REF!</definedName>
    <definedName name="AutoName1383">#REF!</definedName>
    <definedName name="AutoName1384">#REF!</definedName>
    <definedName name="AutoName1385">#REF!</definedName>
    <definedName name="AutoName1386">#REF!</definedName>
    <definedName name="AutoName1387">#REF!</definedName>
    <definedName name="AutoName1388">#REF!</definedName>
    <definedName name="AutoName1389">#REF!</definedName>
    <definedName name="AutoName139">#REF!</definedName>
    <definedName name="AutoName1390">#REF!</definedName>
    <definedName name="AutoName1391">#REF!</definedName>
    <definedName name="AutoName1392">#REF!</definedName>
    <definedName name="AutoName1393">#REF!</definedName>
    <definedName name="AutoName1394">#REF!</definedName>
    <definedName name="AutoName1395">#REF!</definedName>
    <definedName name="AutoName1396">#REF!</definedName>
    <definedName name="AutoName1397">#REF!</definedName>
    <definedName name="AutoName1398">#REF!</definedName>
    <definedName name="AutoName1399">#REF!</definedName>
    <definedName name="AutoName14">#REF!</definedName>
    <definedName name="AutoName140">#REF!</definedName>
    <definedName name="AutoName1400">#REF!</definedName>
    <definedName name="AutoName1401">#REF!</definedName>
    <definedName name="AutoName1402">#REF!</definedName>
    <definedName name="AutoName1403">#REF!</definedName>
    <definedName name="AutoName1404">#REF!</definedName>
    <definedName name="AutoName1405">#REF!</definedName>
    <definedName name="AutoName1406">#REF!</definedName>
    <definedName name="AutoName1407">#REF!</definedName>
    <definedName name="AutoName1408">#REF!</definedName>
    <definedName name="AutoName1409">#REF!</definedName>
    <definedName name="AutoName141">#REF!</definedName>
    <definedName name="AutoName1410">#REF!</definedName>
    <definedName name="AutoName1411">#REF!</definedName>
    <definedName name="AutoName1412">#REF!</definedName>
    <definedName name="AutoName1413">#REF!</definedName>
    <definedName name="AutoName1414">#REF!</definedName>
    <definedName name="AutoName1415">#REF!</definedName>
    <definedName name="AutoName1416">#REF!</definedName>
    <definedName name="AutoName1417">#REF!</definedName>
    <definedName name="AutoName1418">#REF!</definedName>
    <definedName name="AutoName1419">#REF!</definedName>
    <definedName name="AutoName142">#REF!</definedName>
    <definedName name="AutoName1420">#REF!</definedName>
    <definedName name="AutoName1421">#REF!</definedName>
    <definedName name="AutoName1422">#REF!</definedName>
    <definedName name="AutoName1423">#REF!</definedName>
    <definedName name="AutoName1424">#REF!</definedName>
    <definedName name="AutoName1425">#REF!</definedName>
    <definedName name="AutoName1426">#REF!</definedName>
    <definedName name="AutoName1427">#REF!</definedName>
    <definedName name="AutoName1428">#REF!</definedName>
    <definedName name="AutoName1429">#REF!</definedName>
    <definedName name="AutoName143">#REF!</definedName>
    <definedName name="AutoName1430">#REF!</definedName>
    <definedName name="AutoName1431">#REF!</definedName>
    <definedName name="AutoName1432">#REF!</definedName>
    <definedName name="AutoName1433">#REF!</definedName>
    <definedName name="AutoName1434">#REF!</definedName>
    <definedName name="AutoName1435">#REF!</definedName>
    <definedName name="AutoName1436">#REF!</definedName>
    <definedName name="AutoName1437">#REF!</definedName>
    <definedName name="AutoName1438">#REF!</definedName>
    <definedName name="AutoName1439">#REF!</definedName>
    <definedName name="AutoName144">#REF!</definedName>
    <definedName name="AutoName1440">#REF!</definedName>
    <definedName name="AutoName1441">#REF!</definedName>
    <definedName name="AutoName1442">#REF!</definedName>
    <definedName name="AutoName1443">#REF!</definedName>
    <definedName name="AutoName1444">#REF!</definedName>
    <definedName name="AutoName1445">#REF!</definedName>
    <definedName name="AutoName1446">#REF!</definedName>
    <definedName name="AutoName1447">#REF!</definedName>
    <definedName name="AutoName1448">#REF!</definedName>
    <definedName name="AutoName1449">#REF!</definedName>
    <definedName name="AutoName145">#REF!</definedName>
    <definedName name="AutoName1450">#REF!</definedName>
    <definedName name="AutoName1451">#REF!</definedName>
    <definedName name="AutoName1452">#REF!</definedName>
    <definedName name="AutoName1453">#REF!</definedName>
    <definedName name="AutoName1454">#REF!</definedName>
    <definedName name="AutoName1455">#REF!</definedName>
    <definedName name="AutoName1456">#REF!</definedName>
    <definedName name="AutoName1457">#REF!</definedName>
    <definedName name="AutoName1458">#REF!</definedName>
    <definedName name="AutoName1459">#REF!</definedName>
    <definedName name="AutoName146">#REF!</definedName>
    <definedName name="AutoName1460">#REF!</definedName>
    <definedName name="AutoName1461">#REF!</definedName>
    <definedName name="AutoName1462">#REF!</definedName>
    <definedName name="AutoName1463">#REF!</definedName>
    <definedName name="AutoName1464">#REF!</definedName>
    <definedName name="AutoName1465">#REF!</definedName>
    <definedName name="AutoName1466">#REF!</definedName>
    <definedName name="AutoName1467">#REF!</definedName>
    <definedName name="AutoName1468">#REF!</definedName>
    <definedName name="AutoName1469">#REF!</definedName>
    <definedName name="AutoName147">#REF!</definedName>
    <definedName name="AutoName1470">#REF!</definedName>
    <definedName name="AutoName1471">#REF!</definedName>
    <definedName name="AutoName1472">#REF!</definedName>
    <definedName name="AutoName1473">#REF!</definedName>
    <definedName name="AutoName1474">#REF!</definedName>
    <definedName name="AutoName1475">#REF!</definedName>
    <definedName name="AutoName1476">#REF!</definedName>
    <definedName name="AutoName1477">#REF!</definedName>
    <definedName name="AutoName1478">#REF!</definedName>
    <definedName name="AutoName1479">#REF!</definedName>
    <definedName name="AutoName148">#REF!</definedName>
    <definedName name="AutoName1480">#REF!</definedName>
    <definedName name="AutoName1481">#REF!</definedName>
    <definedName name="AutoName1482">#REF!</definedName>
    <definedName name="AutoName1483">#REF!</definedName>
    <definedName name="AutoName1484">#REF!</definedName>
    <definedName name="AutoName1485">#REF!</definedName>
    <definedName name="AutoName1486">#REF!</definedName>
    <definedName name="AutoName1487">#REF!</definedName>
    <definedName name="AutoName1488">#REF!</definedName>
    <definedName name="AutoName1489">#REF!</definedName>
    <definedName name="AutoName149">#REF!</definedName>
    <definedName name="AutoName1490">#REF!</definedName>
    <definedName name="AutoName1491">#REF!</definedName>
    <definedName name="AutoName1492">#REF!</definedName>
    <definedName name="AutoName1493">#REF!</definedName>
    <definedName name="AutoName1494">#REF!</definedName>
    <definedName name="AutoName1495">#REF!</definedName>
    <definedName name="AutoName1496">#REF!</definedName>
    <definedName name="AutoName1497">#REF!</definedName>
    <definedName name="AutoName1498">#REF!</definedName>
    <definedName name="AutoName1499">#REF!</definedName>
    <definedName name="AutoName15">#REF!</definedName>
    <definedName name="AutoName150">#REF!</definedName>
    <definedName name="AutoName1500">#REF!</definedName>
    <definedName name="AutoName1501">#REF!</definedName>
    <definedName name="AutoName1502">#REF!</definedName>
    <definedName name="AutoName1503">#REF!</definedName>
    <definedName name="AutoName1504">#REF!</definedName>
    <definedName name="AutoName1505">#REF!</definedName>
    <definedName name="AutoName1506">#REF!</definedName>
    <definedName name="AutoName1507">#REF!</definedName>
    <definedName name="AutoName1508">#REF!</definedName>
    <definedName name="AutoName1509">#REF!</definedName>
    <definedName name="AutoName151">#REF!</definedName>
    <definedName name="AutoName1510">#REF!</definedName>
    <definedName name="AutoName1511">#REF!</definedName>
    <definedName name="AutoName1512">#REF!</definedName>
    <definedName name="AutoName1513">#REF!</definedName>
    <definedName name="AutoName1514">#REF!</definedName>
    <definedName name="AutoName1515">#REF!</definedName>
    <definedName name="AutoName1516">#REF!</definedName>
    <definedName name="AutoName1517">#REF!</definedName>
    <definedName name="AutoName1518">#REF!</definedName>
    <definedName name="AutoName1519">#REF!</definedName>
    <definedName name="AutoName152">#REF!</definedName>
    <definedName name="AutoName1520">#REF!</definedName>
    <definedName name="AutoName1521">#REF!</definedName>
    <definedName name="AutoName1522">#REF!</definedName>
    <definedName name="AutoName1523">#REF!</definedName>
    <definedName name="AutoName1524">#REF!</definedName>
    <definedName name="AutoName1525">#REF!</definedName>
    <definedName name="AutoName1526">#REF!</definedName>
    <definedName name="AutoName1527">#REF!</definedName>
    <definedName name="AutoName1528">#REF!</definedName>
    <definedName name="AutoName1529">#REF!</definedName>
    <definedName name="AutoName153">#REF!</definedName>
    <definedName name="AutoName1530">#REF!</definedName>
    <definedName name="AutoName1531">#REF!</definedName>
    <definedName name="AutoName1532">#REF!</definedName>
    <definedName name="AutoName1533">#REF!</definedName>
    <definedName name="AutoName1534">#REF!</definedName>
    <definedName name="AutoName1535">#REF!</definedName>
    <definedName name="AutoName1536">#REF!</definedName>
    <definedName name="AutoName1537">#REF!</definedName>
    <definedName name="AutoName1538">#REF!</definedName>
    <definedName name="AutoName1539">#REF!</definedName>
    <definedName name="AutoName154">#REF!</definedName>
    <definedName name="AutoName1540">#REF!</definedName>
    <definedName name="AutoName1541">#REF!</definedName>
    <definedName name="AutoName1542">#REF!</definedName>
    <definedName name="AutoName1543">#REF!</definedName>
    <definedName name="AutoName1544">#REF!</definedName>
    <definedName name="AutoName1545">#REF!</definedName>
    <definedName name="AutoName1546">#REF!</definedName>
    <definedName name="AutoName1547">#REF!</definedName>
    <definedName name="AutoName1548">#REF!</definedName>
    <definedName name="AutoName1549">#REF!</definedName>
    <definedName name="AutoName155">#REF!</definedName>
    <definedName name="AutoName1550">#REF!</definedName>
    <definedName name="AutoName1551">#REF!</definedName>
    <definedName name="AutoName1552">#REF!</definedName>
    <definedName name="AutoName1553">#REF!</definedName>
    <definedName name="AutoName1554">#REF!</definedName>
    <definedName name="AutoName1555">#REF!</definedName>
    <definedName name="AutoName1556">#REF!</definedName>
    <definedName name="AutoName1557">#REF!</definedName>
    <definedName name="AutoName1558">#REF!</definedName>
    <definedName name="AutoName1559">#REF!</definedName>
    <definedName name="AutoName156">#REF!</definedName>
    <definedName name="AutoName1560">#REF!</definedName>
    <definedName name="AutoName1561">#REF!</definedName>
    <definedName name="AutoName1562">#REF!</definedName>
    <definedName name="AutoName1563">#REF!</definedName>
    <definedName name="AutoName1564">#REF!</definedName>
    <definedName name="AutoName1565">#REF!</definedName>
    <definedName name="AutoName1566">#REF!</definedName>
    <definedName name="AutoName1567">#REF!</definedName>
    <definedName name="AutoName1568">#REF!</definedName>
    <definedName name="AutoName1569">#REF!</definedName>
    <definedName name="AutoName157">#REF!</definedName>
    <definedName name="AutoName1570">#REF!</definedName>
    <definedName name="AutoName1571">#REF!</definedName>
    <definedName name="AutoName1572">#REF!</definedName>
    <definedName name="AutoName1573">#REF!</definedName>
    <definedName name="AutoName1574">#REF!</definedName>
    <definedName name="AutoName1575">#REF!</definedName>
    <definedName name="AutoName1576">#REF!</definedName>
    <definedName name="AutoName1577">#REF!</definedName>
    <definedName name="AutoName1578">#REF!</definedName>
    <definedName name="AutoName1579">#REF!</definedName>
    <definedName name="AutoName158">#REF!</definedName>
    <definedName name="AutoName1580">#REF!</definedName>
    <definedName name="AutoName1581">#REF!</definedName>
    <definedName name="AutoName1582">#REF!</definedName>
    <definedName name="AutoName1583">#REF!</definedName>
    <definedName name="AutoName1584">#REF!</definedName>
    <definedName name="AutoName1585">#REF!</definedName>
    <definedName name="AutoName1586">#REF!</definedName>
    <definedName name="AutoName1587">#REF!</definedName>
    <definedName name="AutoName1588">#REF!</definedName>
    <definedName name="AutoName1589">#REF!</definedName>
    <definedName name="AutoName159">#REF!</definedName>
    <definedName name="AutoName1590">#REF!</definedName>
    <definedName name="AutoName1591">#REF!</definedName>
    <definedName name="AutoName1592">#REF!</definedName>
    <definedName name="AutoName1593">#REF!</definedName>
    <definedName name="AutoName1594">#REF!</definedName>
    <definedName name="AutoName1595">#REF!</definedName>
    <definedName name="AutoName1596">#REF!</definedName>
    <definedName name="AutoName1597">#REF!</definedName>
    <definedName name="AutoName1598">#REF!</definedName>
    <definedName name="AutoName1599">#REF!</definedName>
    <definedName name="AutoName16">#REF!</definedName>
    <definedName name="AutoName160">#REF!</definedName>
    <definedName name="AutoName1600">#REF!</definedName>
    <definedName name="AutoName1601">#REF!</definedName>
    <definedName name="AutoName1602">#REF!</definedName>
    <definedName name="AutoName1603">#REF!</definedName>
    <definedName name="AutoName1604">#REF!</definedName>
    <definedName name="AutoName1605">#REF!</definedName>
    <definedName name="AutoName1606">#REF!</definedName>
    <definedName name="AutoName1607">#REF!</definedName>
    <definedName name="AutoName1608">#REF!</definedName>
    <definedName name="AutoName1609">#REF!</definedName>
    <definedName name="AutoName161">#REF!</definedName>
    <definedName name="AutoName1610">#REF!</definedName>
    <definedName name="AutoName1611">#REF!</definedName>
    <definedName name="AutoName1612">#REF!</definedName>
    <definedName name="AutoName1613">#REF!</definedName>
    <definedName name="AutoName1614">#REF!</definedName>
    <definedName name="AutoName1615">#REF!</definedName>
    <definedName name="AutoName1616">#REF!</definedName>
    <definedName name="AutoName1617">#REF!</definedName>
    <definedName name="AutoName1618">#REF!</definedName>
    <definedName name="AutoName1619">#REF!</definedName>
    <definedName name="AutoName162">#REF!</definedName>
    <definedName name="AutoName1620">#REF!</definedName>
    <definedName name="AutoName1621">#REF!</definedName>
    <definedName name="AutoName1622">#REF!</definedName>
    <definedName name="AutoName1623">#REF!</definedName>
    <definedName name="AutoName1624">#REF!</definedName>
    <definedName name="AutoName1625">#REF!</definedName>
    <definedName name="AutoName1626">#REF!</definedName>
    <definedName name="AutoName1627">#REF!</definedName>
    <definedName name="AutoName1628">#REF!</definedName>
    <definedName name="AutoName1629">#REF!</definedName>
    <definedName name="AutoName163">#REF!</definedName>
    <definedName name="AutoName1630">#REF!</definedName>
    <definedName name="AutoName1631">#REF!</definedName>
    <definedName name="AutoName1632">#REF!</definedName>
    <definedName name="AutoName1633">#REF!</definedName>
    <definedName name="AutoName1634">#REF!</definedName>
    <definedName name="AutoName1635">#REF!</definedName>
    <definedName name="AutoName1636">#REF!</definedName>
    <definedName name="AutoName1637">#REF!</definedName>
    <definedName name="AutoName1638">#REF!</definedName>
    <definedName name="AutoName1639">#REF!</definedName>
    <definedName name="AutoName164">#REF!</definedName>
    <definedName name="AutoName1640">#REF!</definedName>
    <definedName name="AutoName1641">#REF!</definedName>
    <definedName name="AutoName1642">#REF!</definedName>
    <definedName name="AutoName1643">#REF!</definedName>
    <definedName name="AutoName1644">#REF!</definedName>
    <definedName name="AutoName1645">#REF!</definedName>
    <definedName name="AutoName1646">#REF!</definedName>
    <definedName name="AutoName1647">#REF!</definedName>
    <definedName name="AutoName1648">#REF!</definedName>
    <definedName name="AutoName1649">#REF!</definedName>
    <definedName name="AutoName165">#REF!</definedName>
    <definedName name="AutoName1650">#REF!</definedName>
    <definedName name="AutoName1651">#REF!</definedName>
    <definedName name="AutoName1652">#REF!</definedName>
    <definedName name="AutoName1653">#REF!</definedName>
    <definedName name="AutoName1654">#REF!</definedName>
    <definedName name="AutoName1655">#REF!</definedName>
    <definedName name="AutoName1656">#REF!</definedName>
    <definedName name="AutoName1657">#REF!</definedName>
    <definedName name="AutoName1658">#REF!</definedName>
    <definedName name="AutoName1659">#REF!</definedName>
    <definedName name="AutoName166">#REF!</definedName>
    <definedName name="AutoName1660">#REF!</definedName>
    <definedName name="AutoName1661">#REF!</definedName>
    <definedName name="AutoName1662">#REF!</definedName>
    <definedName name="AutoName1663">#REF!</definedName>
    <definedName name="AutoName1664">#REF!</definedName>
    <definedName name="AutoName1665">#REF!</definedName>
    <definedName name="AutoName1666">#REF!</definedName>
    <definedName name="AutoName1667">#REF!</definedName>
    <definedName name="AutoName1668">#REF!</definedName>
    <definedName name="AutoName1669">#REF!</definedName>
    <definedName name="AutoName167">#REF!</definedName>
    <definedName name="AutoName1670">#REF!</definedName>
    <definedName name="AutoName1671">#REF!</definedName>
    <definedName name="AutoName1672">#REF!</definedName>
    <definedName name="AutoName1673">#REF!</definedName>
    <definedName name="AutoName1674">#REF!</definedName>
    <definedName name="AutoName1675">#REF!</definedName>
    <definedName name="AutoName1676">#REF!</definedName>
    <definedName name="AutoName1677">#REF!</definedName>
    <definedName name="AutoName1678">#REF!</definedName>
    <definedName name="AutoName1679">#REF!</definedName>
    <definedName name="AutoName168">#REF!</definedName>
    <definedName name="AutoName1680">#REF!</definedName>
    <definedName name="AutoName1681">#REF!</definedName>
    <definedName name="AutoName1682">#REF!</definedName>
    <definedName name="AutoName1683">#REF!</definedName>
    <definedName name="AutoName1684">#REF!</definedName>
    <definedName name="AutoName1685">#REF!</definedName>
    <definedName name="AutoName1686">#REF!</definedName>
    <definedName name="AutoName169">#REF!</definedName>
    <definedName name="AutoName17">#REF!</definedName>
    <definedName name="AutoName170">#REF!</definedName>
    <definedName name="AutoName171">#REF!</definedName>
    <definedName name="AutoName172">#REF!</definedName>
    <definedName name="AutoName173">#REF!</definedName>
    <definedName name="AutoName174">#REF!</definedName>
    <definedName name="AutoName175">#REF!</definedName>
    <definedName name="AutoName176">#REF!</definedName>
    <definedName name="AutoName177">#REF!</definedName>
    <definedName name="AutoName178">#REF!</definedName>
    <definedName name="AutoName179">#REF!</definedName>
    <definedName name="AutoName1792">#REF!</definedName>
    <definedName name="AutoName1794">#REF!</definedName>
    <definedName name="AutoName1797">#REF!</definedName>
    <definedName name="AutoName1798">#REF!</definedName>
    <definedName name="AutoName1799">#REF!</definedName>
    <definedName name="AutoName18">#REF!</definedName>
    <definedName name="AutoName180">#REF!</definedName>
    <definedName name="AutoName1800">#REF!</definedName>
    <definedName name="AutoName1801">#REF!</definedName>
    <definedName name="AutoName1802">#REF!</definedName>
    <definedName name="AutoName1803">#REF!</definedName>
    <definedName name="AutoName1804">#REF!</definedName>
    <definedName name="AutoName181">#REF!</definedName>
    <definedName name="AutoName1811">#REF!</definedName>
    <definedName name="AutoName1812">#REF!</definedName>
    <definedName name="AutoName1813">#REF!</definedName>
    <definedName name="AutoName1814">#REF!</definedName>
    <definedName name="AutoName1815">#REF!</definedName>
    <definedName name="AutoName1816">#REF!</definedName>
    <definedName name="AutoName1817">#REF!</definedName>
    <definedName name="AutoName1818">#REF!</definedName>
    <definedName name="AutoName1819">#REF!</definedName>
    <definedName name="AutoName182">#REF!</definedName>
    <definedName name="AutoName1820">#REF!</definedName>
    <definedName name="AutoName1821">#REF!</definedName>
    <definedName name="AutoName1822">#REF!</definedName>
    <definedName name="AutoName1823">#REF!</definedName>
    <definedName name="AutoName1824">#REF!</definedName>
    <definedName name="AutoName1825">#REF!</definedName>
    <definedName name="AutoName1826">#REF!</definedName>
    <definedName name="AutoName1827">#REF!</definedName>
    <definedName name="AutoName1828">#REF!</definedName>
    <definedName name="AutoName1829">#REF!</definedName>
    <definedName name="AutoName183">#REF!</definedName>
    <definedName name="AutoName1830">#REF!</definedName>
    <definedName name="AutoName1831">#REF!</definedName>
    <definedName name="AutoName1832">#REF!</definedName>
    <definedName name="AutoName1833">#REF!</definedName>
    <definedName name="AutoName1834">#REF!</definedName>
    <definedName name="AutoName1835">#REF!</definedName>
    <definedName name="AutoName1836">#REF!</definedName>
    <definedName name="AutoName1837">#REF!</definedName>
    <definedName name="AutoName1838">#REF!</definedName>
    <definedName name="AutoName1839">#REF!</definedName>
    <definedName name="AutoName184">#REF!</definedName>
    <definedName name="AutoName1840">#REF!</definedName>
    <definedName name="AutoName1841">#REF!</definedName>
    <definedName name="AutoName1842">#REF!</definedName>
    <definedName name="AutoName1843">#REF!</definedName>
    <definedName name="AutoName1844">#REF!</definedName>
    <definedName name="AutoName1845">#REF!</definedName>
    <definedName name="AutoName1846">#REF!</definedName>
    <definedName name="AutoName1847">#REF!</definedName>
    <definedName name="AutoName1848">#REF!</definedName>
    <definedName name="AutoName1849">#REF!</definedName>
    <definedName name="AutoName185">#REF!</definedName>
    <definedName name="AutoName1850">#REF!</definedName>
    <definedName name="AutoName1851">#REF!</definedName>
    <definedName name="AutoName1852">#REF!</definedName>
    <definedName name="AutoName186">#REF!</definedName>
    <definedName name="AutoName187">#REF!</definedName>
    <definedName name="AutoName1874">#REF!</definedName>
    <definedName name="AutoName1875">#REF!</definedName>
    <definedName name="AutoName1876">#REF!</definedName>
    <definedName name="AutoName1877">#REF!</definedName>
    <definedName name="AutoName1878">#REF!</definedName>
    <definedName name="AutoName1879">#REF!</definedName>
    <definedName name="AutoName188">#REF!</definedName>
    <definedName name="AutoName1880">#REF!</definedName>
    <definedName name="AutoName1881">#REF!</definedName>
    <definedName name="AutoName1882">#REF!</definedName>
    <definedName name="AutoName1883">#REF!</definedName>
    <definedName name="AutoName1884">#REF!</definedName>
    <definedName name="AutoName1885">#REF!</definedName>
    <definedName name="AutoName1886">#REF!</definedName>
    <definedName name="AutoName1887">#REF!</definedName>
    <definedName name="AutoName1888">#REF!</definedName>
    <definedName name="AutoName1889">#REF!</definedName>
    <definedName name="AutoName189">#REF!</definedName>
    <definedName name="AutoName1890">#REF!</definedName>
    <definedName name="AutoName1891">#REF!</definedName>
    <definedName name="AutoName1892">#REF!</definedName>
    <definedName name="AutoName1893">#REF!</definedName>
    <definedName name="AutoName1894">#REF!</definedName>
    <definedName name="AutoName1895">#REF!</definedName>
    <definedName name="AutoName1896">#REF!</definedName>
    <definedName name="AutoName1897">#REF!</definedName>
    <definedName name="AutoName1898">#REF!</definedName>
    <definedName name="AutoName1899">#REF!</definedName>
    <definedName name="AutoName19">#REF!</definedName>
    <definedName name="AutoName190">#REF!</definedName>
    <definedName name="AutoName1900">#REF!</definedName>
    <definedName name="AutoName1904">#REF!</definedName>
    <definedName name="AutoName1905">#REF!</definedName>
    <definedName name="AutoName1906">#REF!</definedName>
    <definedName name="AutoName1907">#REF!</definedName>
    <definedName name="AutoName1908">#REF!</definedName>
    <definedName name="AutoName191">#REF!</definedName>
    <definedName name="AutoName1913">#REF!</definedName>
    <definedName name="AutoName1914">#REF!</definedName>
    <definedName name="AutoName1915">#REF!</definedName>
    <definedName name="AutoName1918">#REF!</definedName>
    <definedName name="AutoName1919">#REF!</definedName>
    <definedName name="AutoName192">#REF!</definedName>
    <definedName name="AutoName1920">#REF!</definedName>
    <definedName name="AutoName1921">#REF!</definedName>
    <definedName name="AutoName1922">#REF!</definedName>
    <definedName name="AutoName1927">#REF!</definedName>
    <definedName name="AutoName1928">#REF!</definedName>
    <definedName name="AutoName1929">#REF!</definedName>
    <definedName name="AutoName193">#REF!</definedName>
    <definedName name="AutoName1933">#REF!</definedName>
    <definedName name="AutoName1934">#REF!</definedName>
    <definedName name="AutoName1935">#REF!</definedName>
    <definedName name="AutoName1936">#REF!</definedName>
    <definedName name="AutoName1937">#REF!</definedName>
    <definedName name="AutoName1938">#REF!</definedName>
    <definedName name="AutoName1939">#REF!</definedName>
    <definedName name="AutoName194">#REF!</definedName>
    <definedName name="AutoName1940">#REF!</definedName>
    <definedName name="AutoName1941">#REF!</definedName>
    <definedName name="AutoName1942">#REF!</definedName>
    <definedName name="AutoName1943">#REF!</definedName>
    <definedName name="AutoName1944">#REF!</definedName>
    <definedName name="AutoName1945">#REF!</definedName>
    <definedName name="AutoName1946">#REF!</definedName>
    <definedName name="AutoName1947">#REF!</definedName>
    <definedName name="AutoName1948">#REF!</definedName>
    <definedName name="AutoName1949">#REF!</definedName>
    <definedName name="AutoName195">#REF!</definedName>
    <definedName name="AutoName1950">#REF!</definedName>
    <definedName name="AutoName1951">#REF!</definedName>
    <definedName name="AutoName1952">#REF!</definedName>
    <definedName name="AutoName1953">#REF!</definedName>
    <definedName name="AutoName1954">#REF!</definedName>
    <definedName name="AutoName1955">#REF!</definedName>
    <definedName name="AutoName1956">#REF!</definedName>
    <definedName name="AutoName1957">#REF!</definedName>
    <definedName name="AutoName1959">#REF!</definedName>
    <definedName name="AutoName196">#REF!</definedName>
    <definedName name="AutoName1960">#REF!</definedName>
    <definedName name="AutoName1961">#REF!</definedName>
    <definedName name="AutoName1962">#REF!</definedName>
    <definedName name="AutoName1968">#REF!</definedName>
    <definedName name="AutoName1969">#REF!</definedName>
    <definedName name="AutoName197">#REF!</definedName>
    <definedName name="AutoName1970">#REF!</definedName>
    <definedName name="AutoName1971">#REF!</definedName>
    <definedName name="AutoName1972">#REF!</definedName>
    <definedName name="AutoName1973">#REF!</definedName>
    <definedName name="AutoName1974">#REF!</definedName>
    <definedName name="AutoName1975">#REF!</definedName>
    <definedName name="AutoName1976">#REF!</definedName>
    <definedName name="AutoName1977">#REF!</definedName>
    <definedName name="AutoName1978">#REF!</definedName>
    <definedName name="AutoName1979">#REF!</definedName>
    <definedName name="AutoName198">#REF!</definedName>
    <definedName name="AutoName1980">#REF!</definedName>
    <definedName name="AutoName1981">#REF!</definedName>
    <definedName name="AutoName1982">#REF!</definedName>
    <definedName name="AutoName1983">#REF!</definedName>
    <definedName name="AutoName1984">#REF!</definedName>
    <definedName name="AutoName1985">#REF!</definedName>
    <definedName name="AutoName1986">#REF!</definedName>
    <definedName name="AutoName1987">#REF!</definedName>
    <definedName name="AutoName1988">#REF!</definedName>
    <definedName name="AutoName1989">#REF!</definedName>
    <definedName name="AutoName199">#REF!</definedName>
    <definedName name="AutoName1990">#REF!</definedName>
    <definedName name="AutoName1991">#REF!</definedName>
    <definedName name="AutoName1992">#REF!</definedName>
    <definedName name="AutoName1993">#REF!</definedName>
    <definedName name="AutoName1994">#REF!</definedName>
    <definedName name="AutoName1995">#REF!</definedName>
    <definedName name="AutoName1996">#REF!</definedName>
    <definedName name="AutoName1997">#REF!</definedName>
    <definedName name="AutoName1998">#REF!</definedName>
    <definedName name="AutoName1999">#REF!</definedName>
    <definedName name="AutoName2">#REF!</definedName>
    <definedName name="AutoName20">#REF!</definedName>
    <definedName name="AutoName200">#REF!</definedName>
    <definedName name="AutoName2000">#REF!</definedName>
    <definedName name="AutoName2001">#REF!</definedName>
    <definedName name="AutoName2009">#REF!</definedName>
    <definedName name="AutoName201">#REF!</definedName>
    <definedName name="AutoName2019">#REF!</definedName>
    <definedName name="AutoName202">#REF!</definedName>
    <definedName name="AutoName2020">#REF!</definedName>
    <definedName name="AutoName2021">#REF!</definedName>
    <definedName name="AutoName203">#REF!</definedName>
    <definedName name="AutoName204">#REF!</definedName>
    <definedName name="AutoName205">#REF!</definedName>
    <definedName name="AutoName206">#REF!</definedName>
    <definedName name="AutoName207">#REF!</definedName>
    <definedName name="AutoName208">#REF!</definedName>
    <definedName name="AutoName209">#REF!</definedName>
    <definedName name="AutoName21">#REF!</definedName>
    <definedName name="AutoName210">#REF!</definedName>
    <definedName name="AutoName211">#REF!</definedName>
    <definedName name="AutoName212">#REF!</definedName>
    <definedName name="AutoName213">#REF!</definedName>
    <definedName name="AutoName214">#REF!</definedName>
    <definedName name="AutoName215">#REF!</definedName>
    <definedName name="AutoName216">#REF!</definedName>
    <definedName name="AutoName217">#REF!</definedName>
    <definedName name="AutoName218">#REF!</definedName>
    <definedName name="AutoName219">#REF!</definedName>
    <definedName name="AutoName22">#REF!</definedName>
    <definedName name="AutoName220">#REF!</definedName>
    <definedName name="AutoName221">#REF!</definedName>
    <definedName name="AutoName222">#REF!</definedName>
    <definedName name="AutoName223">#REF!</definedName>
    <definedName name="AutoName224">#REF!</definedName>
    <definedName name="AutoName225">#REF!</definedName>
    <definedName name="AutoName226">#REF!</definedName>
    <definedName name="AutoName227">#REF!</definedName>
    <definedName name="AutoName228">#REF!</definedName>
    <definedName name="AutoName229">#REF!</definedName>
    <definedName name="AutoName23">#REF!</definedName>
    <definedName name="AutoName230">#REF!</definedName>
    <definedName name="AutoName231">#REF!</definedName>
    <definedName name="AutoName232">#REF!</definedName>
    <definedName name="AutoName233">#REF!</definedName>
    <definedName name="AutoName234">#REF!</definedName>
    <definedName name="AutoName235">#REF!</definedName>
    <definedName name="AutoName236">#REF!</definedName>
    <definedName name="AutoName237">#REF!</definedName>
    <definedName name="AutoName238">#REF!</definedName>
    <definedName name="AutoName239">#REF!</definedName>
    <definedName name="AutoName24">#REF!</definedName>
    <definedName name="AutoName240">#REF!</definedName>
    <definedName name="AutoName241">#REF!</definedName>
    <definedName name="AutoName242">#REF!</definedName>
    <definedName name="AutoName243">#REF!</definedName>
    <definedName name="AutoName244">#REF!</definedName>
    <definedName name="AutoName245">#REF!</definedName>
    <definedName name="AutoName246">#REF!</definedName>
    <definedName name="AutoName247">#REF!</definedName>
    <definedName name="AutoName248">#REF!</definedName>
    <definedName name="AutoName249">#REF!</definedName>
    <definedName name="AutoName25">#REF!</definedName>
    <definedName name="AutoName250">#REF!</definedName>
    <definedName name="AutoName251">#REF!</definedName>
    <definedName name="AutoName252">#REF!</definedName>
    <definedName name="AutoName253">#REF!</definedName>
    <definedName name="AutoName254">#REF!</definedName>
    <definedName name="AutoName255">#REF!</definedName>
    <definedName name="AutoName256">#REF!</definedName>
    <definedName name="AutoName257">#REF!</definedName>
    <definedName name="AutoName258">#REF!</definedName>
    <definedName name="AutoName259">#REF!</definedName>
    <definedName name="AutoName26">#REF!</definedName>
    <definedName name="AutoName260">#REF!</definedName>
    <definedName name="AutoName261">#REF!</definedName>
    <definedName name="AutoName262">#REF!</definedName>
    <definedName name="AutoName263">#REF!</definedName>
    <definedName name="AutoName264">#REF!</definedName>
    <definedName name="AutoName265">#REF!</definedName>
    <definedName name="AutoName266">#REF!</definedName>
    <definedName name="AutoName267">#REF!</definedName>
    <definedName name="AutoName268">#REF!</definedName>
    <definedName name="AutoName269">#REF!</definedName>
    <definedName name="AutoName27">#REF!</definedName>
    <definedName name="AutoName270">#REF!</definedName>
    <definedName name="AutoName271">#REF!</definedName>
    <definedName name="AutoName272">#REF!</definedName>
    <definedName name="AutoName273">#REF!</definedName>
    <definedName name="AutoName274">#REF!</definedName>
    <definedName name="AutoName275">#REF!</definedName>
    <definedName name="AutoName276">#REF!</definedName>
    <definedName name="AutoName277">#REF!</definedName>
    <definedName name="AutoName278">#REF!</definedName>
    <definedName name="AutoName279">#REF!</definedName>
    <definedName name="AutoName28">#REF!</definedName>
    <definedName name="AutoName280">#REF!</definedName>
    <definedName name="AutoName281">#REF!</definedName>
    <definedName name="AutoName282">#REF!</definedName>
    <definedName name="AutoName283">#REF!</definedName>
    <definedName name="AutoName284">#REF!</definedName>
    <definedName name="AutoName285">#REF!</definedName>
    <definedName name="AutoName286">#REF!</definedName>
    <definedName name="AutoName287">#REF!</definedName>
    <definedName name="AutoName288">#REF!</definedName>
    <definedName name="AutoName289">#REF!</definedName>
    <definedName name="AutoName29">#REF!</definedName>
    <definedName name="AutoName290">#REF!</definedName>
    <definedName name="AutoName291">#REF!</definedName>
    <definedName name="AutoName292">#REF!</definedName>
    <definedName name="AutoName293">#REF!</definedName>
    <definedName name="AutoName294">#REF!</definedName>
    <definedName name="AutoName295">#REF!</definedName>
    <definedName name="AutoName296">#REF!</definedName>
    <definedName name="AutoName297">#REF!</definedName>
    <definedName name="AutoName298">#REF!</definedName>
    <definedName name="AutoName299">#REF!</definedName>
    <definedName name="AutoName3">#REF!</definedName>
    <definedName name="AutoName30">#REF!</definedName>
    <definedName name="AutoName300">#REF!</definedName>
    <definedName name="AutoName301">#REF!</definedName>
    <definedName name="AutoName302">#REF!</definedName>
    <definedName name="AutoName3021">#REF!</definedName>
    <definedName name="AutoName3023">#REF!</definedName>
    <definedName name="AutoName3024">#REF!</definedName>
    <definedName name="AutoName3025">#REF!</definedName>
    <definedName name="AutoName3026">#REF!</definedName>
    <definedName name="AutoName3027">#REF!</definedName>
    <definedName name="AutoName303">#REF!</definedName>
    <definedName name="AutoName3031">#REF!</definedName>
    <definedName name="AutoName3032">#REF!</definedName>
    <definedName name="AutoName3033">#REF!</definedName>
    <definedName name="AutoName3034">#REF!</definedName>
    <definedName name="AutoName3035">#REF!</definedName>
    <definedName name="AutoName304">#REF!</definedName>
    <definedName name="AutoName3042">#REF!</definedName>
    <definedName name="AutoName3043">#REF!</definedName>
    <definedName name="AutoName3044">#REF!</definedName>
    <definedName name="AutoName3045">#REF!</definedName>
    <definedName name="AutoName3046">#REF!</definedName>
    <definedName name="AutoName3047">#REF!</definedName>
    <definedName name="AutoName3048">#REF!</definedName>
    <definedName name="AutoName305">#REF!</definedName>
    <definedName name="AutoName3056">#REF!</definedName>
    <definedName name="AutoName306">#REF!</definedName>
    <definedName name="AutoName307">#REF!</definedName>
    <definedName name="AutoName3071">#REF!</definedName>
    <definedName name="AutoName3072">#REF!</definedName>
    <definedName name="AutoName3073">#REF!</definedName>
    <definedName name="AutoName3074">#REF!</definedName>
    <definedName name="AutoName3075">#REF!</definedName>
    <definedName name="AutoName3076">#REF!</definedName>
    <definedName name="AutoName3077">#REF!</definedName>
    <definedName name="AutoName3078">#REF!</definedName>
    <definedName name="AutoName3079">#REF!</definedName>
    <definedName name="AutoName308">#REF!</definedName>
    <definedName name="AutoName3080">#REF!</definedName>
    <definedName name="AutoName3081">#REF!</definedName>
    <definedName name="AutoName3082">#REF!</definedName>
    <definedName name="AutoName3083">#REF!</definedName>
    <definedName name="AutoName3084">#REF!</definedName>
    <definedName name="AutoName3085">#REF!</definedName>
    <definedName name="AutoName3086">#REF!</definedName>
    <definedName name="AutoName3087">#REF!</definedName>
    <definedName name="AutoName3088">#REF!</definedName>
    <definedName name="AutoName3089">#REF!</definedName>
    <definedName name="AutoName309">#REF!</definedName>
    <definedName name="AutoName3090">#REF!</definedName>
    <definedName name="AutoName3091">#REF!</definedName>
    <definedName name="AutoName3092">#REF!</definedName>
    <definedName name="AutoName3093">#REF!</definedName>
    <definedName name="AutoName3094">#REF!</definedName>
    <definedName name="AutoName3095">#REF!</definedName>
    <definedName name="AutoName3096">#REF!</definedName>
    <definedName name="AutoName3097">#REF!</definedName>
    <definedName name="AutoName3098">#REF!</definedName>
    <definedName name="AutoName3099">#REF!</definedName>
    <definedName name="AutoName31">#REF!</definedName>
    <definedName name="AutoName310">#REF!</definedName>
    <definedName name="AutoName3100">#REF!</definedName>
    <definedName name="AutoName3101">#REF!</definedName>
    <definedName name="AutoName3102">#REF!</definedName>
    <definedName name="AutoName3103">#REF!</definedName>
    <definedName name="AutoName3104">#REF!</definedName>
    <definedName name="AutoName3105">#REF!</definedName>
    <definedName name="AutoName3106">#REF!</definedName>
    <definedName name="AutoName3107">#REF!</definedName>
    <definedName name="AutoName3108">#REF!</definedName>
    <definedName name="AutoName3109">#REF!</definedName>
    <definedName name="AutoName311">#REF!</definedName>
    <definedName name="AutoName3110">#REF!</definedName>
    <definedName name="AutoName3111">#REF!</definedName>
    <definedName name="AutoName3112">#REF!</definedName>
    <definedName name="AutoName3113">#REF!</definedName>
    <definedName name="AutoName3114">#REF!</definedName>
    <definedName name="AutoName3115">#REF!</definedName>
    <definedName name="AutoName312">#REF!</definedName>
    <definedName name="AutoName313">#REF!</definedName>
    <definedName name="AutoName314">#REF!</definedName>
    <definedName name="AutoName315">#REF!</definedName>
    <definedName name="AutoName316">#REF!</definedName>
    <definedName name="AutoName317">#REF!</definedName>
    <definedName name="AutoName318">#REF!</definedName>
    <definedName name="AutoName319">#REF!</definedName>
    <definedName name="AutoName32">#REF!</definedName>
    <definedName name="AutoName320">#REF!</definedName>
    <definedName name="AutoName321">#REF!</definedName>
    <definedName name="AutoName322">#REF!</definedName>
    <definedName name="AutoName323">#REF!</definedName>
    <definedName name="AutoName324">#REF!</definedName>
    <definedName name="AutoName325">#REF!</definedName>
    <definedName name="AutoName326">#REF!</definedName>
    <definedName name="AutoName327">#REF!</definedName>
    <definedName name="AutoName328">#REF!</definedName>
    <definedName name="AutoName329">#REF!</definedName>
    <definedName name="AutoName33">#REF!</definedName>
    <definedName name="AutoName330">#REF!</definedName>
    <definedName name="AutoName331">#REF!</definedName>
    <definedName name="AutoName332">#REF!</definedName>
    <definedName name="AutoName333">#REF!</definedName>
    <definedName name="AutoName334">#REF!</definedName>
    <definedName name="AutoName335">#REF!</definedName>
    <definedName name="AutoName336">#REF!</definedName>
    <definedName name="AutoName337">#REF!</definedName>
    <definedName name="AutoName338">#REF!</definedName>
    <definedName name="AutoName339">#REF!</definedName>
    <definedName name="AutoName34">#REF!</definedName>
    <definedName name="AutoName340">#REF!</definedName>
    <definedName name="AutoName341">#REF!</definedName>
    <definedName name="AutoName342">#REF!</definedName>
    <definedName name="AutoName343">#REF!</definedName>
    <definedName name="AutoName344">#REF!</definedName>
    <definedName name="AutoName345">#REF!</definedName>
    <definedName name="AutoName346">#REF!</definedName>
    <definedName name="AutoName347">#REF!</definedName>
    <definedName name="AutoName348">#REF!</definedName>
    <definedName name="AutoName349">#REF!</definedName>
    <definedName name="AutoName35">#REF!</definedName>
    <definedName name="AutoName350">#REF!</definedName>
    <definedName name="AutoName351">#REF!</definedName>
    <definedName name="AutoName352">#REF!</definedName>
    <definedName name="AutoName353">#REF!</definedName>
    <definedName name="AutoName354">#REF!</definedName>
    <definedName name="AutoName355">#REF!</definedName>
    <definedName name="AutoName356">#REF!</definedName>
    <definedName name="AutoName357">#REF!</definedName>
    <definedName name="AutoName358">#REF!</definedName>
    <definedName name="AutoName359">#REF!</definedName>
    <definedName name="AutoName36">#REF!</definedName>
    <definedName name="AutoName360">#REF!</definedName>
    <definedName name="AutoName361">#REF!</definedName>
    <definedName name="AutoName362">#REF!</definedName>
    <definedName name="AutoName363">#REF!</definedName>
    <definedName name="AutoName364">#REF!</definedName>
    <definedName name="AutoName365">#REF!</definedName>
    <definedName name="AutoName366">#REF!</definedName>
    <definedName name="AutoName367">#REF!</definedName>
    <definedName name="AutoName368">#REF!</definedName>
    <definedName name="AutoName369">#REF!</definedName>
    <definedName name="AutoName37">#REF!</definedName>
    <definedName name="AutoName370">#REF!</definedName>
    <definedName name="AutoName371">#REF!</definedName>
    <definedName name="AutoName372">#REF!</definedName>
    <definedName name="AutoName373">#REF!</definedName>
    <definedName name="AutoName374">#REF!</definedName>
    <definedName name="AutoName375">#REF!</definedName>
    <definedName name="AutoName376">#REF!</definedName>
    <definedName name="AutoName377">#REF!</definedName>
    <definedName name="AutoName378">#REF!</definedName>
    <definedName name="AutoName379">#REF!</definedName>
    <definedName name="AutoName38">#REF!</definedName>
    <definedName name="AutoName380">#REF!</definedName>
    <definedName name="AutoName381">#REF!</definedName>
    <definedName name="AutoName382">#REF!</definedName>
    <definedName name="AutoName383">#REF!</definedName>
    <definedName name="AutoName384">#REF!</definedName>
    <definedName name="AutoName385">#REF!</definedName>
    <definedName name="AutoName386">#REF!</definedName>
    <definedName name="AutoName387">#REF!</definedName>
    <definedName name="AutoName388">#REF!</definedName>
    <definedName name="AutoName389">#REF!</definedName>
    <definedName name="AutoName39">#REF!</definedName>
    <definedName name="AutoName390">#REF!</definedName>
    <definedName name="AutoName391">#REF!</definedName>
    <definedName name="AutoName392">#REF!</definedName>
    <definedName name="AutoName393">#REF!</definedName>
    <definedName name="AutoName394">#REF!</definedName>
    <definedName name="AutoName395">#REF!</definedName>
    <definedName name="AutoName396">#REF!</definedName>
    <definedName name="AutoName397">#REF!</definedName>
    <definedName name="AutoName398">#REF!</definedName>
    <definedName name="AutoName399">#REF!</definedName>
    <definedName name="AutoName4">#REF!</definedName>
    <definedName name="AutoName40">#REF!</definedName>
    <definedName name="AutoName400">#REF!</definedName>
    <definedName name="AutoName401">#REF!</definedName>
    <definedName name="AutoName402">#REF!</definedName>
    <definedName name="AutoName403">#REF!</definedName>
    <definedName name="AutoName404">#REF!</definedName>
    <definedName name="AutoName405">#REF!</definedName>
    <definedName name="AutoName406">#REF!</definedName>
    <definedName name="AutoName407">#REF!</definedName>
    <definedName name="AutoName408">#REF!</definedName>
    <definedName name="AutoName409">#REF!</definedName>
    <definedName name="AutoName41">#REF!</definedName>
    <definedName name="AutoName410">#REF!</definedName>
    <definedName name="AutoName411">#REF!</definedName>
    <definedName name="AutoName412">#REF!</definedName>
    <definedName name="AutoName413">#REF!</definedName>
    <definedName name="AutoName414">#REF!</definedName>
    <definedName name="AutoName415">#REF!</definedName>
    <definedName name="AutoName416">#REF!</definedName>
    <definedName name="AutoName417">#REF!</definedName>
    <definedName name="AutoName418">#REF!</definedName>
    <definedName name="AutoName419">#REF!</definedName>
    <definedName name="AutoName42">#REF!</definedName>
    <definedName name="AutoName420">#REF!</definedName>
    <definedName name="AutoName421">#REF!</definedName>
    <definedName name="AutoName422">#REF!</definedName>
    <definedName name="AutoName423">#REF!</definedName>
    <definedName name="AutoName424">#REF!</definedName>
    <definedName name="AutoName425">#REF!</definedName>
    <definedName name="AutoName426">#REF!</definedName>
    <definedName name="AutoName427">#REF!</definedName>
    <definedName name="AutoName428">#REF!</definedName>
    <definedName name="AutoName429">#REF!</definedName>
    <definedName name="AutoName43">#REF!</definedName>
    <definedName name="AutoName430">#REF!</definedName>
    <definedName name="AutoName431">#REF!</definedName>
    <definedName name="AutoName432">#REF!</definedName>
    <definedName name="AutoName433">#REF!</definedName>
    <definedName name="AutoName434">#REF!</definedName>
    <definedName name="AutoName435">#REF!</definedName>
    <definedName name="AutoName436">#REF!</definedName>
    <definedName name="AutoName437">#REF!</definedName>
    <definedName name="AutoName438">#REF!</definedName>
    <definedName name="AutoName439">#REF!</definedName>
    <definedName name="AutoName44">#REF!</definedName>
    <definedName name="AutoName440">#REF!</definedName>
    <definedName name="AutoName441">#REF!</definedName>
    <definedName name="AutoName442">#REF!</definedName>
    <definedName name="AutoName443">#REF!</definedName>
    <definedName name="AutoName444">#REF!</definedName>
    <definedName name="AutoName445">#REF!</definedName>
    <definedName name="AutoName446">#REF!</definedName>
    <definedName name="AutoName447">#REF!</definedName>
    <definedName name="AutoName448">#REF!</definedName>
    <definedName name="AutoName449">#REF!</definedName>
    <definedName name="AutoName45">#REF!</definedName>
    <definedName name="AutoName450">#REF!</definedName>
    <definedName name="AutoName451">#REF!</definedName>
    <definedName name="AutoName452">#REF!</definedName>
    <definedName name="AutoName453">#REF!</definedName>
    <definedName name="AutoName454">#REF!</definedName>
    <definedName name="AutoName455">#REF!</definedName>
    <definedName name="AutoName456">#REF!</definedName>
    <definedName name="AutoName457">#REF!</definedName>
    <definedName name="AutoName458">#REF!</definedName>
    <definedName name="AutoName459">#REF!</definedName>
    <definedName name="AutoName46">#REF!</definedName>
    <definedName name="AutoName460">#REF!</definedName>
    <definedName name="AutoName461">#REF!</definedName>
    <definedName name="AutoName462">#REF!</definedName>
    <definedName name="AutoName463">#REF!</definedName>
    <definedName name="AutoName464">#REF!</definedName>
    <definedName name="AutoName465">#REF!</definedName>
    <definedName name="AutoName466">#REF!</definedName>
    <definedName name="AutoName467">#REF!</definedName>
    <definedName name="AutoName468">#REF!</definedName>
    <definedName name="AutoName469">#REF!</definedName>
    <definedName name="AutoName47">#REF!</definedName>
    <definedName name="AutoName470">#REF!</definedName>
    <definedName name="AutoName471">#REF!</definedName>
    <definedName name="AutoName472">#REF!</definedName>
    <definedName name="AutoName473">#REF!</definedName>
    <definedName name="AutoName474">#REF!</definedName>
    <definedName name="AutoName475">#REF!</definedName>
    <definedName name="AutoName476">#REF!</definedName>
    <definedName name="AutoName477">#REF!</definedName>
    <definedName name="AutoName478">#REF!</definedName>
    <definedName name="AutoName479">#REF!</definedName>
    <definedName name="AutoName48">#REF!</definedName>
    <definedName name="AutoName480">#REF!</definedName>
    <definedName name="AutoName481">#REF!</definedName>
    <definedName name="AutoName482">#REF!</definedName>
    <definedName name="AutoName483">#REF!</definedName>
    <definedName name="AutoName484">#REF!</definedName>
    <definedName name="AutoName485">#REF!</definedName>
    <definedName name="AutoName486">#REF!</definedName>
    <definedName name="AutoName487">#REF!</definedName>
    <definedName name="AutoName488">#REF!</definedName>
    <definedName name="AutoName489">#REF!</definedName>
    <definedName name="AutoName49">#REF!</definedName>
    <definedName name="AutoName490">#REF!</definedName>
    <definedName name="AutoName491">#REF!</definedName>
    <definedName name="AutoName492">#REF!</definedName>
    <definedName name="AutoName493">#REF!</definedName>
    <definedName name="AutoName494">#REF!</definedName>
    <definedName name="AutoName495">#REF!</definedName>
    <definedName name="AutoName496">#REF!</definedName>
    <definedName name="AutoName497">#REF!</definedName>
    <definedName name="AutoName498">#REF!</definedName>
    <definedName name="AutoName499">#REF!</definedName>
    <definedName name="AutoName5">#REF!</definedName>
    <definedName name="AutoName50">#REF!</definedName>
    <definedName name="AutoName500">#REF!</definedName>
    <definedName name="AutoName501">#REF!</definedName>
    <definedName name="AutoName502">#REF!</definedName>
    <definedName name="AutoName503">#REF!</definedName>
    <definedName name="AutoName504">#REF!</definedName>
    <definedName name="AutoName505">#REF!</definedName>
    <definedName name="AutoName506">#REF!</definedName>
    <definedName name="AutoName507">#REF!</definedName>
    <definedName name="AutoName508">#REF!</definedName>
    <definedName name="AutoName509">#REF!</definedName>
    <definedName name="AutoName51">#REF!</definedName>
    <definedName name="AutoName510">#REF!</definedName>
    <definedName name="AutoName511">#REF!</definedName>
    <definedName name="AutoName512">#REF!</definedName>
    <definedName name="AutoName513">#REF!</definedName>
    <definedName name="AutoName514">#REF!</definedName>
    <definedName name="AutoName515">#REF!</definedName>
    <definedName name="AutoName516">#REF!</definedName>
    <definedName name="AutoName517">#REF!</definedName>
    <definedName name="AutoName518">#REF!</definedName>
    <definedName name="AutoName519">#REF!</definedName>
    <definedName name="AutoName52">#REF!</definedName>
    <definedName name="AutoName520">#REF!</definedName>
    <definedName name="AutoName521">#REF!</definedName>
    <definedName name="AutoName522">#REF!</definedName>
    <definedName name="AutoName523">#REF!</definedName>
    <definedName name="AutoName524">#REF!</definedName>
    <definedName name="AutoName525">#REF!</definedName>
    <definedName name="AutoName526">#REF!</definedName>
    <definedName name="AutoName527">#REF!</definedName>
    <definedName name="AutoName528">#REF!</definedName>
    <definedName name="AutoName529">#REF!</definedName>
    <definedName name="AutoName53">#REF!</definedName>
    <definedName name="AutoName530">#REF!</definedName>
    <definedName name="AutoName531">#REF!</definedName>
    <definedName name="AutoName532">#REF!</definedName>
    <definedName name="AutoName533">#REF!</definedName>
    <definedName name="AutoName534">#REF!</definedName>
    <definedName name="AutoName535">#REF!</definedName>
    <definedName name="AutoName536">#REF!</definedName>
    <definedName name="AutoName537">#REF!</definedName>
    <definedName name="AutoName538">#REF!</definedName>
    <definedName name="AutoName539">#REF!</definedName>
    <definedName name="AutoName54">#REF!</definedName>
    <definedName name="AutoName540">#REF!</definedName>
    <definedName name="AutoName541">#REF!</definedName>
    <definedName name="AutoName542">#REF!</definedName>
    <definedName name="AutoName543">#REF!</definedName>
    <definedName name="AutoName544">#REF!</definedName>
    <definedName name="AutoName545">#REF!</definedName>
    <definedName name="AutoName546">#REF!</definedName>
    <definedName name="AutoName547">#REF!</definedName>
    <definedName name="AutoName548">#REF!</definedName>
    <definedName name="AutoName549">#REF!</definedName>
    <definedName name="AutoName55">#REF!</definedName>
    <definedName name="AutoName550">#REF!</definedName>
    <definedName name="AutoName551">#REF!</definedName>
    <definedName name="AutoName552">#REF!</definedName>
    <definedName name="AutoName553">#REF!</definedName>
    <definedName name="AutoName554">#REF!</definedName>
    <definedName name="AutoName555">#REF!</definedName>
    <definedName name="AutoName556">#REF!</definedName>
    <definedName name="AutoName557">#REF!</definedName>
    <definedName name="AutoName558">#REF!</definedName>
    <definedName name="AutoName559">#REF!</definedName>
    <definedName name="AutoName56">#REF!</definedName>
    <definedName name="AutoName560">#REF!</definedName>
    <definedName name="AutoName561">#REF!</definedName>
    <definedName name="AutoName562">#REF!</definedName>
    <definedName name="AutoName563">#REF!</definedName>
    <definedName name="AutoName564">#REF!</definedName>
    <definedName name="AutoName565">#REF!</definedName>
    <definedName name="AutoName566">#REF!</definedName>
    <definedName name="AutoName567">#REF!</definedName>
    <definedName name="AutoName568">#REF!</definedName>
    <definedName name="AutoName569">#REF!</definedName>
    <definedName name="AutoName57">#REF!</definedName>
    <definedName name="AutoName570">#REF!</definedName>
    <definedName name="AutoName571">#REF!</definedName>
    <definedName name="AutoName572">#REF!</definedName>
    <definedName name="AutoName573">#REF!</definedName>
    <definedName name="AutoName574">#REF!</definedName>
    <definedName name="AutoName575">#REF!</definedName>
    <definedName name="AutoName576">#REF!</definedName>
    <definedName name="AutoName577">#REF!</definedName>
    <definedName name="AutoName578">#REF!</definedName>
    <definedName name="AutoName579">#REF!</definedName>
    <definedName name="AutoName58">#REF!</definedName>
    <definedName name="AutoName580">#REF!</definedName>
    <definedName name="AutoName581">#REF!</definedName>
    <definedName name="AutoName582">#REF!</definedName>
    <definedName name="AutoName583">#REF!</definedName>
    <definedName name="AutoName584">#REF!</definedName>
    <definedName name="AutoName585">#REF!</definedName>
    <definedName name="AutoName586">#REF!</definedName>
    <definedName name="AutoName587">#REF!</definedName>
    <definedName name="AutoName588">#REF!</definedName>
    <definedName name="AutoName589">#REF!</definedName>
    <definedName name="AutoName59">#REF!</definedName>
    <definedName name="AutoName590">#REF!</definedName>
    <definedName name="AutoName591">#REF!</definedName>
    <definedName name="AutoName592">#REF!</definedName>
    <definedName name="AutoName593">#REF!</definedName>
    <definedName name="AutoName594">#REF!</definedName>
    <definedName name="AutoName595">#REF!</definedName>
    <definedName name="AutoName596">#REF!</definedName>
    <definedName name="AutoName597">#REF!</definedName>
    <definedName name="AutoName598">#REF!</definedName>
    <definedName name="AutoName599">#REF!</definedName>
    <definedName name="AutoName6">#REF!</definedName>
    <definedName name="AutoName60">#REF!</definedName>
    <definedName name="AutoName600">#REF!</definedName>
    <definedName name="AutoName601">#REF!</definedName>
    <definedName name="AutoName602">#REF!</definedName>
    <definedName name="AutoName603">#REF!</definedName>
    <definedName name="AutoName604">#REF!</definedName>
    <definedName name="AutoName605">#REF!</definedName>
    <definedName name="AutoName606">#REF!</definedName>
    <definedName name="AutoName607">#REF!</definedName>
    <definedName name="AutoName608">#REF!</definedName>
    <definedName name="AutoName609">#REF!</definedName>
    <definedName name="AutoName61">#REF!</definedName>
    <definedName name="AutoName610">#REF!</definedName>
    <definedName name="AutoName611">#REF!</definedName>
    <definedName name="AutoName612">#REF!</definedName>
    <definedName name="AutoName613">#REF!</definedName>
    <definedName name="AutoName614">#REF!</definedName>
    <definedName name="AutoName615">#REF!</definedName>
    <definedName name="AutoName616">#REF!</definedName>
    <definedName name="AutoName617">#REF!</definedName>
    <definedName name="AutoName618">#REF!</definedName>
    <definedName name="AutoName619">#REF!</definedName>
    <definedName name="AutoName62">#REF!</definedName>
    <definedName name="AutoName620">#REF!</definedName>
    <definedName name="AutoName621">#REF!</definedName>
    <definedName name="AutoName622">#REF!</definedName>
    <definedName name="AutoName623">#REF!</definedName>
    <definedName name="AutoName624">#REF!</definedName>
    <definedName name="AutoName625">#REF!</definedName>
    <definedName name="AutoName626">#REF!</definedName>
    <definedName name="AutoName627">#REF!</definedName>
    <definedName name="AutoName628">#REF!</definedName>
    <definedName name="AutoName629">#REF!</definedName>
    <definedName name="AutoName63">#REF!</definedName>
    <definedName name="AutoName630">#REF!</definedName>
    <definedName name="AutoName631">#REF!</definedName>
    <definedName name="AutoName632">#REF!</definedName>
    <definedName name="AutoName633">#REF!</definedName>
    <definedName name="AutoName634">#REF!</definedName>
    <definedName name="AutoName635">#REF!</definedName>
    <definedName name="AutoName636">#REF!</definedName>
    <definedName name="AutoName637">#REF!</definedName>
    <definedName name="AutoName638">#REF!</definedName>
    <definedName name="AutoName639">#REF!</definedName>
    <definedName name="AutoName64">#REF!</definedName>
    <definedName name="AutoName640">#REF!</definedName>
    <definedName name="AutoName641">#REF!</definedName>
    <definedName name="AutoName642">#REF!</definedName>
    <definedName name="AutoName643">#REF!</definedName>
    <definedName name="AutoName644">#REF!</definedName>
    <definedName name="AutoName645">#REF!</definedName>
    <definedName name="AutoName646">#REF!</definedName>
    <definedName name="AutoName647">#REF!</definedName>
    <definedName name="AutoName648">#REF!</definedName>
    <definedName name="AutoName649">#REF!</definedName>
    <definedName name="AutoName65">#REF!</definedName>
    <definedName name="AutoName650">#REF!</definedName>
    <definedName name="AutoName651">#REF!</definedName>
    <definedName name="AutoName652">#REF!</definedName>
    <definedName name="AutoName653">#REF!</definedName>
    <definedName name="AutoName654">#REF!</definedName>
    <definedName name="AutoName655">#REF!</definedName>
    <definedName name="AutoName656">#REF!</definedName>
    <definedName name="AutoName657">#REF!</definedName>
    <definedName name="AutoName658">#REF!</definedName>
    <definedName name="AutoName659">#REF!</definedName>
    <definedName name="AutoName66">#REF!</definedName>
    <definedName name="AutoName660">#REF!</definedName>
    <definedName name="AutoName661">#REF!</definedName>
    <definedName name="AutoName662">#REF!</definedName>
    <definedName name="AutoName663">#REF!</definedName>
    <definedName name="AutoName664">#REF!</definedName>
    <definedName name="AutoName665">#REF!</definedName>
    <definedName name="AutoName666">#REF!</definedName>
    <definedName name="AutoName667">#REF!</definedName>
    <definedName name="AutoName668">#REF!</definedName>
    <definedName name="AutoName669">#REF!</definedName>
    <definedName name="AutoName67">#REF!</definedName>
    <definedName name="AutoName670">#REF!</definedName>
    <definedName name="AutoName671">#REF!</definedName>
    <definedName name="AutoName672">#REF!</definedName>
    <definedName name="AutoName673">#REF!</definedName>
    <definedName name="AutoName674">#REF!</definedName>
    <definedName name="AutoName675">#REF!</definedName>
    <definedName name="AutoName676">#REF!</definedName>
    <definedName name="AutoName677">#REF!</definedName>
    <definedName name="AutoName678">#REF!</definedName>
    <definedName name="AutoName679">#REF!</definedName>
    <definedName name="AutoName68">#REF!</definedName>
    <definedName name="AutoName680">#REF!</definedName>
    <definedName name="AutoName681">#REF!</definedName>
    <definedName name="AutoName682">#REF!</definedName>
    <definedName name="AutoName683">#REF!</definedName>
    <definedName name="AutoName684">#REF!</definedName>
    <definedName name="AutoName685">#REF!</definedName>
    <definedName name="AutoName686">#REF!</definedName>
    <definedName name="AutoName687">#REF!</definedName>
    <definedName name="AutoName688">#REF!</definedName>
    <definedName name="AutoName689">#REF!</definedName>
    <definedName name="AutoName69">#REF!</definedName>
    <definedName name="AutoName690">#REF!</definedName>
    <definedName name="AutoName691">#REF!</definedName>
    <definedName name="AutoName692">#REF!</definedName>
    <definedName name="AutoName693">#REF!</definedName>
    <definedName name="AutoName694">#REF!</definedName>
    <definedName name="AutoName695">#REF!</definedName>
    <definedName name="AutoName696">#REF!</definedName>
    <definedName name="AutoName697">#REF!</definedName>
    <definedName name="AutoName698">#REF!</definedName>
    <definedName name="AutoName699">#REF!</definedName>
    <definedName name="AutoName7">#REF!</definedName>
    <definedName name="AutoName70">#REF!</definedName>
    <definedName name="AutoName700">#REF!</definedName>
    <definedName name="AutoName701">#REF!</definedName>
    <definedName name="AutoName702">#REF!</definedName>
    <definedName name="AutoName703">#REF!</definedName>
    <definedName name="AutoName704">#REF!</definedName>
    <definedName name="AutoName705">#REF!</definedName>
    <definedName name="AutoName706">#REF!</definedName>
    <definedName name="AutoName707">#REF!</definedName>
    <definedName name="AutoName708">#REF!</definedName>
    <definedName name="AutoName709">#REF!</definedName>
    <definedName name="AutoName71">#REF!</definedName>
    <definedName name="AutoName710">#REF!</definedName>
    <definedName name="AutoName711">#REF!</definedName>
    <definedName name="AutoName712">#REF!</definedName>
    <definedName name="AutoName713">#REF!</definedName>
    <definedName name="AutoName714">#REF!</definedName>
    <definedName name="AutoName715">#REF!</definedName>
    <definedName name="AutoName716">#REF!</definedName>
    <definedName name="AutoName717">#REF!</definedName>
    <definedName name="AutoName718">#REF!</definedName>
    <definedName name="AutoName719">#REF!</definedName>
    <definedName name="AutoName72">#REF!</definedName>
    <definedName name="AutoName720">#REF!</definedName>
    <definedName name="AutoName721">#REF!</definedName>
    <definedName name="AutoName722">#REF!</definedName>
    <definedName name="AutoName723">#REF!</definedName>
    <definedName name="AutoName724">#REF!</definedName>
    <definedName name="AutoName725">#REF!</definedName>
    <definedName name="AutoName726">#REF!</definedName>
    <definedName name="AutoName727">#REF!</definedName>
    <definedName name="AutoName728">#REF!</definedName>
    <definedName name="AutoName729">#REF!</definedName>
    <definedName name="AutoName73">#REF!</definedName>
    <definedName name="AutoName730">#REF!</definedName>
    <definedName name="AutoName731">#REF!</definedName>
    <definedName name="AutoName732">#REF!</definedName>
    <definedName name="AutoName733">#REF!</definedName>
    <definedName name="AutoName734">#REF!</definedName>
    <definedName name="AutoName735">#REF!</definedName>
    <definedName name="AutoName736">#REF!</definedName>
    <definedName name="AutoName737">#REF!</definedName>
    <definedName name="AutoName738">#REF!</definedName>
    <definedName name="AutoName739">#REF!</definedName>
    <definedName name="AutoName74">#REF!</definedName>
    <definedName name="AutoName740">#REF!</definedName>
    <definedName name="AutoName741">#REF!</definedName>
    <definedName name="AutoName742">#REF!</definedName>
    <definedName name="AutoName743">#REF!</definedName>
    <definedName name="AutoName744">#REF!</definedName>
    <definedName name="AutoName745">#REF!</definedName>
    <definedName name="AutoName746">#REF!</definedName>
    <definedName name="AutoName747">#REF!</definedName>
    <definedName name="AutoName748">#REF!</definedName>
    <definedName name="AutoName749">#REF!</definedName>
    <definedName name="AutoName75">#REF!</definedName>
    <definedName name="AutoName750">#REF!</definedName>
    <definedName name="AutoName751">#REF!</definedName>
    <definedName name="AutoName752">#REF!</definedName>
    <definedName name="AutoName753">#REF!</definedName>
    <definedName name="AutoName754">#REF!</definedName>
    <definedName name="AutoName755">#REF!</definedName>
    <definedName name="AutoName756">#REF!</definedName>
    <definedName name="AutoName757">#REF!</definedName>
    <definedName name="AutoName758">#REF!</definedName>
    <definedName name="AutoName759">#REF!</definedName>
    <definedName name="AutoName76">#REF!</definedName>
    <definedName name="AutoName760">#REF!</definedName>
    <definedName name="AutoName761">#REF!</definedName>
    <definedName name="AutoName762">#REF!</definedName>
    <definedName name="AutoName763">#REF!</definedName>
    <definedName name="AutoName764">#REF!</definedName>
    <definedName name="AutoName765">#REF!</definedName>
    <definedName name="AutoName766">#REF!</definedName>
    <definedName name="AutoName767">#REF!</definedName>
    <definedName name="AutoName768">#REF!</definedName>
    <definedName name="AutoName769">#REF!</definedName>
    <definedName name="AutoName77">#REF!</definedName>
    <definedName name="AutoName770">#REF!</definedName>
    <definedName name="AutoName771">#REF!</definedName>
    <definedName name="AutoName772">#REF!</definedName>
    <definedName name="AutoName773">#REF!</definedName>
    <definedName name="AutoName774">#REF!</definedName>
    <definedName name="AutoName775">#REF!</definedName>
    <definedName name="AutoName776">#REF!</definedName>
    <definedName name="AutoName777">#REF!</definedName>
    <definedName name="AutoName778">#REF!</definedName>
    <definedName name="AutoName779">#REF!</definedName>
    <definedName name="AutoName78">#REF!</definedName>
    <definedName name="AutoName780">#REF!</definedName>
    <definedName name="AutoName781">#REF!</definedName>
    <definedName name="AutoName782">#REF!</definedName>
    <definedName name="AutoName783">#REF!</definedName>
    <definedName name="AutoName784">#REF!</definedName>
    <definedName name="AutoName785">#REF!</definedName>
    <definedName name="AutoName786">#REF!</definedName>
    <definedName name="AutoName787">#REF!</definedName>
    <definedName name="AutoName788">#REF!</definedName>
    <definedName name="AutoName789">#REF!</definedName>
    <definedName name="AutoName79">#REF!</definedName>
    <definedName name="AutoName790">#REF!</definedName>
    <definedName name="AutoName791">#REF!</definedName>
    <definedName name="AutoName792">#REF!</definedName>
    <definedName name="AutoName793">#REF!</definedName>
    <definedName name="AutoName794">#REF!</definedName>
    <definedName name="AutoName795">#REF!</definedName>
    <definedName name="AutoName796">#REF!</definedName>
    <definedName name="AutoName797">#REF!</definedName>
    <definedName name="AutoName798">#REF!</definedName>
    <definedName name="AutoName799">#REF!</definedName>
    <definedName name="AutoName8">#REF!</definedName>
    <definedName name="AutoName80">#REF!</definedName>
    <definedName name="AutoName800">#REF!</definedName>
    <definedName name="AutoName801">#REF!</definedName>
    <definedName name="AutoName802">#REF!</definedName>
    <definedName name="AutoName803">#REF!</definedName>
    <definedName name="AutoName804">#REF!</definedName>
    <definedName name="AutoName805">#REF!</definedName>
    <definedName name="AutoName806">#REF!</definedName>
    <definedName name="AutoName807">#REF!</definedName>
    <definedName name="AutoName808">#REF!</definedName>
    <definedName name="AutoName809">#REF!</definedName>
    <definedName name="AutoName81">#REF!</definedName>
    <definedName name="AutoName810">#REF!</definedName>
    <definedName name="AutoName811">#REF!</definedName>
    <definedName name="AutoName812">#REF!</definedName>
    <definedName name="AutoName813">#REF!</definedName>
    <definedName name="AutoName814">#REF!</definedName>
    <definedName name="AutoName815">#REF!</definedName>
    <definedName name="AutoName816">#REF!</definedName>
    <definedName name="AutoName817">#REF!</definedName>
    <definedName name="AutoName818">#REF!</definedName>
    <definedName name="AutoName819">#REF!</definedName>
    <definedName name="AutoName82">#REF!</definedName>
    <definedName name="AutoName820">#REF!</definedName>
    <definedName name="AutoName821">#REF!</definedName>
    <definedName name="AutoName822">#REF!</definedName>
    <definedName name="AutoName823">#REF!</definedName>
    <definedName name="AutoName824">#REF!</definedName>
    <definedName name="AutoName825">#REF!</definedName>
    <definedName name="AutoName826">#REF!</definedName>
    <definedName name="AutoName827">#REF!</definedName>
    <definedName name="AutoName828">#REF!</definedName>
    <definedName name="AutoName829">#REF!</definedName>
    <definedName name="AutoName83">#REF!</definedName>
    <definedName name="AutoName830">#REF!</definedName>
    <definedName name="AutoName831">#REF!</definedName>
    <definedName name="AutoName832">#REF!</definedName>
    <definedName name="AutoName833">#REF!</definedName>
    <definedName name="AutoName834">#REF!</definedName>
    <definedName name="AutoName835">#REF!</definedName>
    <definedName name="AutoName836">#REF!</definedName>
    <definedName name="AutoName837">#REF!</definedName>
    <definedName name="AutoName838">#REF!</definedName>
    <definedName name="AutoName839">#REF!</definedName>
    <definedName name="AutoName84">#REF!</definedName>
    <definedName name="AutoName840">#REF!</definedName>
    <definedName name="AutoName841">#REF!</definedName>
    <definedName name="AutoName842">#REF!</definedName>
    <definedName name="AutoName843">#REF!</definedName>
    <definedName name="AutoName844">#REF!</definedName>
    <definedName name="AutoName845">#REF!</definedName>
    <definedName name="AutoName846">#REF!</definedName>
    <definedName name="AutoName847">#REF!</definedName>
    <definedName name="AutoName848">#REF!</definedName>
    <definedName name="AutoName849">#REF!</definedName>
    <definedName name="AutoName85">#REF!</definedName>
    <definedName name="AutoName850">#REF!</definedName>
    <definedName name="AutoName851">#REF!</definedName>
    <definedName name="AutoName852">#REF!</definedName>
    <definedName name="AutoName853">#REF!</definedName>
    <definedName name="AutoName854">#REF!</definedName>
    <definedName name="AutoName855">#REF!</definedName>
    <definedName name="AutoName856">#REF!</definedName>
    <definedName name="AutoName857">#REF!</definedName>
    <definedName name="AutoName858">#REF!</definedName>
    <definedName name="AutoName859">#REF!</definedName>
    <definedName name="AutoName86">#REF!</definedName>
    <definedName name="AutoName860">#REF!</definedName>
    <definedName name="AutoName861">#REF!</definedName>
    <definedName name="AutoName862">#REF!</definedName>
    <definedName name="AutoName863">#REF!</definedName>
    <definedName name="AutoName864">#REF!</definedName>
    <definedName name="AutoName865">#REF!</definedName>
    <definedName name="AutoName866">#REF!</definedName>
    <definedName name="AutoName867">#REF!</definedName>
    <definedName name="AutoName868">#REF!</definedName>
    <definedName name="AutoName869">#REF!</definedName>
    <definedName name="AutoName87">#REF!</definedName>
    <definedName name="AutoName870">#REF!</definedName>
    <definedName name="AutoName871">#REF!</definedName>
    <definedName name="AutoName872">#REF!</definedName>
    <definedName name="AutoName873">#REF!</definedName>
    <definedName name="AutoName874">#REF!</definedName>
    <definedName name="AutoName875">#REF!</definedName>
    <definedName name="AutoName876">#REF!</definedName>
    <definedName name="AutoName877">#REF!</definedName>
    <definedName name="AutoName878">#REF!</definedName>
    <definedName name="AutoName879">#REF!</definedName>
    <definedName name="AutoName88">#REF!</definedName>
    <definedName name="AutoName880">#REF!</definedName>
    <definedName name="AutoName881">#REF!</definedName>
    <definedName name="AutoName882">#REF!</definedName>
    <definedName name="AutoName883">#REF!</definedName>
    <definedName name="AutoName884">#REF!</definedName>
    <definedName name="AutoName885">#REF!</definedName>
    <definedName name="AutoName886">#REF!</definedName>
    <definedName name="AutoName887">#REF!</definedName>
    <definedName name="AutoName888">#REF!</definedName>
    <definedName name="AutoName889">#REF!</definedName>
    <definedName name="AutoName89">#REF!</definedName>
    <definedName name="AutoName890">#REF!</definedName>
    <definedName name="AutoName891">#REF!</definedName>
    <definedName name="AutoName892">#REF!</definedName>
    <definedName name="AutoName893">#REF!</definedName>
    <definedName name="AutoName894">#REF!</definedName>
    <definedName name="AutoName895">#REF!</definedName>
    <definedName name="AutoName896">#REF!</definedName>
    <definedName name="AutoName897">#REF!</definedName>
    <definedName name="AutoName898">#REF!</definedName>
    <definedName name="AutoName899">#REF!</definedName>
    <definedName name="AutoName9">#REF!</definedName>
    <definedName name="AutoName90">#REF!</definedName>
    <definedName name="AutoName900">#REF!</definedName>
    <definedName name="AutoName901">#REF!</definedName>
    <definedName name="AutoName902">#REF!</definedName>
    <definedName name="AutoName903">#REF!</definedName>
    <definedName name="AutoName904">#REF!</definedName>
    <definedName name="AutoName905">#REF!</definedName>
    <definedName name="AutoName906">#REF!</definedName>
    <definedName name="AutoName907">#REF!</definedName>
    <definedName name="AutoName908">#REF!</definedName>
    <definedName name="AutoName909">#REF!</definedName>
    <definedName name="AutoName91">#REF!</definedName>
    <definedName name="AutoName910">#REF!</definedName>
    <definedName name="AutoName911">#REF!</definedName>
    <definedName name="AutoName912">#REF!</definedName>
    <definedName name="AutoName913">#REF!</definedName>
    <definedName name="AutoName914">#REF!</definedName>
    <definedName name="AutoName915">#REF!</definedName>
    <definedName name="AutoName916">#REF!</definedName>
    <definedName name="AutoName917">#REF!</definedName>
    <definedName name="AutoName918">#REF!</definedName>
    <definedName name="AutoName919">#REF!</definedName>
    <definedName name="AutoName92">#REF!</definedName>
    <definedName name="AutoName920">#REF!</definedName>
    <definedName name="AutoName921">#REF!</definedName>
    <definedName name="AutoName922">#REF!</definedName>
    <definedName name="AutoName923">#REF!</definedName>
    <definedName name="AutoName924">#REF!</definedName>
    <definedName name="AutoName925">#REF!</definedName>
    <definedName name="AutoName926">#REF!</definedName>
    <definedName name="AutoName927">#REF!</definedName>
    <definedName name="AutoName928">#REF!</definedName>
    <definedName name="AutoName929">#REF!</definedName>
    <definedName name="AutoName93">#REF!</definedName>
    <definedName name="AutoName930">#REF!</definedName>
    <definedName name="AutoName931">#REF!</definedName>
    <definedName name="AutoName932">#REF!</definedName>
    <definedName name="AutoName933">#REF!</definedName>
    <definedName name="AutoName934">#REF!</definedName>
    <definedName name="AutoName935">#REF!</definedName>
    <definedName name="AutoName936">#REF!</definedName>
    <definedName name="AutoName937">#REF!</definedName>
    <definedName name="AutoName938">#REF!</definedName>
    <definedName name="AutoName939">#REF!</definedName>
    <definedName name="AutoName94">#REF!</definedName>
    <definedName name="AutoName940">#REF!</definedName>
    <definedName name="AutoName941">#REF!</definedName>
    <definedName name="AutoName942">#REF!</definedName>
    <definedName name="AutoName943">#REF!</definedName>
    <definedName name="AutoName944">#REF!</definedName>
    <definedName name="AutoName945">#REF!</definedName>
    <definedName name="AutoName946">#REF!</definedName>
    <definedName name="AutoName947">#REF!</definedName>
    <definedName name="AutoName948">#REF!</definedName>
    <definedName name="AutoName949">#REF!</definedName>
    <definedName name="AutoName95">#REF!</definedName>
    <definedName name="AutoName950">#REF!</definedName>
    <definedName name="AutoName951">#REF!</definedName>
    <definedName name="AutoName952">#REF!</definedName>
    <definedName name="AutoName953">#REF!</definedName>
    <definedName name="AutoName954">#REF!</definedName>
    <definedName name="AutoName955">#REF!</definedName>
    <definedName name="AutoName956">#REF!</definedName>
    <definedName name="AutoName957">#REF!</definedName>
    <definedName name="AutoName958">#REF!</definedName>
    <definedName name="AutoName959">#REF!</definedName>
    <definedName name="AutoName96">#REF!</definedName>
    <definedName name="AutoName960">#REF!</definedName>
    <definedName name="AutoName961">#REF!</definedName>
    <definedName name="AutoName962">#REF!</definedName>
    <definedName name="AutoName963">#REF!</definedName>
    <definedName name="AutoName964">#REF!</definedName>
    <definedName name="AutoName965">#REF!</definedName>
    <definedName name="AutoName966">#REF!</definedName>
    <definedName name="AutoName967">#REF!</definedName>
    <definedName name="AutoName968">#REF!</definedName>
    <definedName name="AutoName969">#REF!</definedName>
    <definedName name="AutoName97">#REF!</definedName>
    <definedName name="AutoName970">#REF!</definedName>
    <definedName name="AutoName971">#REF!</definedName>
    <definedName name="AutoName972">#REF!</definedName>
    <definedName name="AutoName973">#REF!</definedName>
    <definedName name="AutoName974">#REF!</definedName>
    <definedName name="AutoName975">#REF!</definedName>
    <definedName name="AutoName976">#REF!</definedName>
    <definedName name="AutoName977">#REF!</definedName>
    <definedName name="AutoName978">#REF!</definedName>
    <definedName name="AutoName979">#REF!</definedName>
    <definedName name="AutoName98">#REF!</definedName>
    <definedName name="AutoName980">#REF!</definedName>
    <definedName name="AutoName981">#REF!</definedName>
    <definedName name="AutoName982">#REF!</definedName>
    <definedName name="AutoName983">#REF!</definedName>
    <definedName name="AutoName984">#REF!</definedName>
    <definedName name="AutoName985">#REF!</definedName>
    <definedName name="AutoName986">#REF!</definedName>
    <definedName name="AutoName987">#REF!</definedName>
    <definedName name="AutoName988">#REF!</definedName>
    <definedName name="AutoName989">#REF!</definedName>
    <definedName name="AutoName99">#REF!</definedName>
    <definedName name="AutoName990">#REF!</definedName>
    <definedName name="AutoName991">#REF!</definedName>
    <definedName name="AutoName992">#REF!</definedName>
    <definedName name="AutoName993">#REF!</definedName>
    <definedName name="AutoName994">#REF!</definedName>
    <definedName name="AutoName995">#REF!</definedName>
    <definedName name="AutoName996">#REF!</definedName>
    <definedName name="AutoName997">#REF!</definedName>
    <definedName name="AutoName998">#REF!</definedName>
    <definedName name="AutoName999">#REF!</definedName>
    <definedName name="autotransfo">#REF!</definedName>
    <definedName name="autotransfo1">#REF!</definedName>
    <definedName name="aux">#REF!</definedName>
    <definedName name="avgd">#REF!</definedName>
    <definedName name="aw">#REF!</definedName>
    <definedName name="AZ">#REF!</definedName>
    <definedName name="azerty">#REF!</definedName>
    <definedName name="azertyretrre">#REF!</definedName>
    <definedName name="azsa" hidden="1">{"'PROFITABILITY'!$A$1:$F$45"}</definedName>
    <definedName name="b">#REF!</definedName>
    <definedName name="b_dash">#REF!</definedName>
    <definedName name="B_FLG">#REF!</definedName>
    <definedName name="Ba">#REF!</definedName>
    <definedName name="back_pressure">#REF!</definedName>
    <definedName name="baicstr">#REF!</definedName>
    <definedName name="BAL">#REF!</definedName>
    <definedName name="ball">#REF!</definedName>
    <definedName name="barre30x3">#REF!</definedName>
    <definedName name="barre40x4">#REF!</definedName>
    <definedName name="_xlnm.Database">#REF!</definedName>
    <definedName name="BASE_PLATE">#REF!</definedName>
    <definedName name="basetrav">#REF!</definedName>
    <definedName name="basf">#REF!</definedName>
    <definedName name="basi">#REF!</definedName>
    <definedName name="Basic">#REF!</definedName>
    <definedName name="Basic_amount">#REF!</definedName>
    <definedName name="Basic_Tower_A">#REF!</definedName>
    <definedName name="Basic5fini">#REF!</definedName>
    <definedName name="Basic5str">#REF!</definedName>
    <definedName name="Basic6fini">#REF!</definedName>
    <definedName name="Basic6str">#REF!</definedName>
    <definedName name="basicfin">#REF!</definedName>
    <definedName name="Basicoverall">#REF!</definedName>
    <definedName name="basistr">#REF!</definedName>
    <definedName name="BAT">#REF!</definedName>
    <definedName name="BAT_48">#REF!</definedName>
    <definedName name="batterie_125">#REF!</definedName>
    <definedName name="batterie_125a">#REF!</definedName>
    <definedName name="batterie_48">#REF!</definedName>
    <definedName name="bb" hidden="1">{"'PROFITABILITY'!$A$1:$F$45"}</definedName>
    <definedName name="bbhjiji">#REF!</definedName>
    <definedName name="BC">#REF!</definedName>
    <definedName name="bcdudvcuevw">#REF!</definedName>
    <definedName name="bcv" hidden="1">{"'PROFITABILITY'!$A$1:$F$45"}</definedName>
    <definedName name="BD1_Meas1">#REF!</definedName>
    <definedName name="BD1_Meas2">#REF!</definedName>
    <definedName name="BD1_Meas3">#REF!</definedName>
    <definedName name="BD1CE">#REF!</definedName>
    <definedName name="BD1CL">#REF!</definedName>
    <definedName name="BD1DeltaT">#REF!</definedName>
    <definedName name="BD1EconMeasure">#REF!</definedName>
    <definedName name="BD1Event">#REF!</definedName>
    <definedName name="BD1EventFeas">#REF!</definedName>
    <definedName name="BD1EventInd">#REF!</definedName>
    <definedName name="BD1EventIndMax">#REF!</definedName>
    <definedName name="BD1EventLogic">#REF!</definedName>
    <definedName name="BD1EventMax">#REF!</definedName>
    <definedName name="BD1EventMin">#REF!</definedName>
    <definedName name="BD1EventNames">#REF!</definedName>
    <definedName name="BD1EventStep">#REF!</definedName>
    <definedName name="BD1HC">#REF!</definedName>
    <definedName name="BD1Lambda">#REF!</definedName>
    <definedName name="BD1Max_System">#REF!</definedName>
    <definedName name="BD1Model_Params">#REF!</definedName>
    <definedName name="BD1Mu">#REF!</definedName>
    <definedName name="BD1Next1">#REF!</definedName>
    <definedName name="BD1Next2">#REF!</definedName>
    <definedName name="BD1P_enter">#REF!</definedName>
    <definedName name="BD1P_leave">#REF!</definedName>
    <definedName name="BD1ParamStore">#REF!</definedName>
    <definedName name="BD1State">#REF!</definedName>
    <definedName name="BD1StateCost">#REF!</definedName>
    <definedName name="BD1StateFeas">#REF!</definedName>
    <definedName name="BD1StateInd">#REF!</definedName>
    <definedName name="BD1StateIndMax">#REF!</definedName>
    <definedName name="BD1StateList">#REF!</definedName>
    <definedName name="BD1StateLogic">#REF!</definedName>
    <definedName name="BD1StateMax">#REF!</definedName>
    <definedName name="BD1StateMin">#REF!</definedName>
    <definedName name="BD1StateNames">#REF!</definedName>
    <definedName name="BD1StateStep">#REF!</definedName>
    <definedName name="BD1TimeMeasure">#REF!</definedName>
    <definedName name="BD1TransCost1">#REF!</definedName>
    <definedName name="BD1TransCost2">#REF!</definedName>
    <definedName name="BD1TransEvent1">#REF!</definedName>
    <definedName name="BD1TransEvent2">#REF!</definedName>
    <definedName name="BD1TransEventLogic1">#REF!</definedName>
    <definedName name="BD1TransEventLogic2">#REF!</definedName>
    <definedName name="BD1TransInd1">#REF!</definedName>
    <definedName name="BD1TransInd2">#REF!</definedName>
    <definedName name="BD1TransLogic1">#REF!</definedName>
    <definedName name="BD1TransLogic2">#REF!</definedName>
    <definedName name="BD1TransName1">#REF!</definedName>
    <definedName name="BD1TransName2">#REF!</definedName>
    <definedName name="BD1TransNextState1">#REF!</definedName>
    <definedName name="BD1TransNextState2">#REF!</definedName>
    <definedName name="BD1TransProb1">#REF!</definedName>
    <definedName name="BD1TransProb2">#REF!</definedName>
    <definedName name="BD1TransState1">#REF!</definedName>
    <definedName name="BD1TransState2">#REF!</definedName>
    <definedName name="BD1TransStateLogic1">#REF!</definedName>
    <definedName name="BD1TransStateLogic2">#REF!</definedName>
    <definedName name="beam_data">#REF!</definedName>
    <definedName name="beamconc.">#REF!</definedName>
    <definedName name="beams">#REF!</definedName>
    <definedName name="beams_ref">#REF!</definedName>
    <definedName name="BEN">#REF!</definedName>
    <definedName name="Benefits">#REF!</definedName>
    <definedName name="Benefotspld">#REF!</definedName>
    <definedName name="beta">#REF!</definedName>
    <definedName name="BFR">#REF!</definedName>
    <definedName name="BFR_1">#REF!</definedName>
    <definedName name="BFR_2">#REF!</definedName>
    <definedName name="BGFBF" hidden="1">#REF!</definedName>
    <definedName name="BGT3_WORKING">#REF!</definedName>
    <definedName name="Bidder_Quote_Ref_No">#REF!</definedName>
    <definedName name="biddername">#REF!</definedName>
    <definedName name="BILLNOWISE">#REF!</definedName>
    <definedName name="bl">#REF!</definedName>
    <definedName name="bnmn" hidden="1">#REF!</definedName>
    <definedName name="bol">#REF!</definedName>
    <definedName name="BOLT">#REF!</definedName>
    <definedName name="bom">#REF!</definedName>
    <definedName name="boml">#REF!</definedName>
    <definedName name="BOQ">#REF!</definedName>
    <definedName name="BORDEREAU">#REF!</definedName>
    <definedName name="BOSS">#REF!</definedName>
    <definedName name="botl">#REF!</definedName>
    <definedName name="botn">#REF!</definedName>
    <definedName name="Bottoni">#REF!</definedName>
    <definedName name="BOX">#REF!</definedName>
    <definedName name="bpcm">#REF!</definedName>
    <definedName name="bps">#REF!</definedName>
    <definedName name="BQ">#REF!</definedName>
    <definedName name="breadth">#REF!</definedName>
    <definedName name="Breaks">#REF!</definedName>
    <definedName name="brhrthtrh" hidden="1">#REF!</definedName>
    <definedName name="BRICK">#REF!</definedName>
    <definedName name="brk">#REF!</definedName>
    <definedName name="brk___0">#REF!</definedName>
    <definedName name="BrRccTotal">#REF!</definedName>
    <definedName name="BS">#REF!</definedName>
    <definedName name="BS_9A">#REF!</definedName>
    <definedName name="BS_9B">#REF!</definedName>
    <definedName name="bua">#REF!</definedName>
    <definedName name="budgets">#REF!</definedName>
    <definedName name="BUILDING_No.10">#REF!</definedName>
    <definedName name="BUILDING_No.2">#REF!</definedName>
    <definedName name="BUILDING_No.3a">#REF!</definedName>
    <definedName name="BUILDING_No.3b">#REF!</definedName>
    <definedName name="BUILDING_No.3c">#REF!</definedName>
    <definedName name="BUILDING_No.4A">#REF!</definedName>
    <definedName name="BuiltIn_AutoFilter___6">#REF!</definedName>
    <definedName name="BuiltIn_AutoFilter___6_1">#REF!</definedName>
    <definedName name="BuiltIn_AutoFilter___6_2">"#REF!"</definedName>
    <definedName name="BuiltIn_AutoFilter___6_3">"#REF!"</definedName>
    <definedName name="BuiltIn_AutoFilter___6_4">"#REF!"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Titles">#REF!</definedName>
    <definedName name="BuiltIn_Print_Titles___0">#REF!</definedName>
    <definedName name="BuiltIn_Print_Titles___0___0">#REF!</definedName>
    <definedName name="BusbayMedian">#REF!</definedName>
    <definedName name="Busstop">#REF!</definedName>
    <definedName name="butterfly">#REF!</definedName>
    <definedName name="bv">#REF!</definedName>
    <definedName name="bvc" hidden="1">#REF!</definedName>
    <definedName name="BWF1B">#REF!</definedName>
    <definedName name="bwfb">#REF!</definedName>
    <definedName name="bwheight">#REF!</definedName>
    <definedName name="bwl">#REF!</definedName>
    <definedName name="bwld">#REF!</definedName>
    <definedName name="bww">#REF!</definedName>
    <definedName name="by_weld">#REF!</definedName>
    <definedName name="BYH" hidden="1">#REF!</definedName>
    <definedName name="byt">#REF!</definedName>
    <definedName name="C_">#REF!</definedName>
    <definedName name="c_146">#REF!</definedName>
    <definedName name="C_D">#REF!</definedName>
    <definedName name="c_margin">#REF!</definedName>
    <definedName name="C_T">#REF!</definedName>
    <definedName name="C_VALUE">#REF!</definedName>
    <definedName name="C1776532">#REF!</definedName>
    <definedName name="CA">#REF!</definedName>
    <definedName name="CA_1">#REF!</definedName>
    <definedName name="CA_2">#REF!</definedName>
    <definedName name="CA1_">#REF!</definedName>
    <definedName name="CA2_">#REF!</definedName>
    <definedName name="CA3_">#REF!</definedName>
    <definedName name="CAA">#REF!</definedName>
    <definedName name="CAADD">#REF!</definedName>
    <definedName name="CAB.IS">#N/A</definedName>
    <definedName name="CAB.NUS">#N/A</definedName>
    <definedName name="CABLE">#REF!</definedName>
    <definedName name="CABLE1">#REF!</definedName>
    <definedName name="Cad">#REF!</definedName>
    <definedName name="cadwel">#REF!</definedName>
    <definedName name="CAF">#REF!</definedName>
    <definedName name="cal">#REF!</definedName>
    <definedName name="CalcAgencyPrice">#REF!</definedName>
    <definedName name="calcsum">#REF!</definedName>
    <definedName name="calculation">#REF!</definedName>
    <definedName name="calculation1">#REF!</definedName>
    <definedName name="calpersteel">#REF!</definedName>
    <definedName name="Cam_1GUA">#REF!</definedName>
    <definedName name="Cam_1USA_EURO">#REF!</definedName>
    <definedName name="Cam_1USA_EURO_11">#REF!</definedName>
    <definedName name="Cam_1USA_GS">#REF!</definedName>
    <definedName name="Cam_1USA_GS_11">#REF!</definedName>
    <definedName name="Cam_1USA_GS1">#REF!</definedName>
    <definedName name="Cambio">#REF!</definedName>
    <definedName name="cambio_USD_euro">#REF!</definedName>
    <definedName name="can">#REF!</definedName>
    <definedName name="CAPEX">#REF!</definedName>
    <definedName name="Cas">#REF!</definedName>
    <definedName name="CASAT1">#REF!</definedName>
    <definedName name="CASAT2">#REF!</definedName>
    <definedName name="cashfloaa">#REF!</definedName>
    <definedName name="casting">#REF!</definedName>
    <definedName name="category">#REF!</definedName>
    <definedName name="Category_All">#REF!</definedName>
    <definedName name="CATIN">#N/A</definedName>
    <definedName name="CATJYOU">#N/A</definedName>
    <definedName name="CATREC">#N/A</definedName>
    <definedName name="CATSYU">#N/A</definedName>
    <definedName name="CAUSE">#REF!</definedName>
    <definedName name="CB">#REF!</definedName>
    <definedName name="CB_230">#REF!</definedName>
    <definedName name="CB_500_3POLE">#REF!</definedName>
    <definedName name="CB_500_single">#REF!</definedName>
    <definedName name="CB_500_three_pole">#REF!</definedName>
    <definedName name="CBR220CTL">#REF!</definedName>
    <definedName name="CBR500CTL">#REF!</definedName>
    <definedName name="CBS">#REF!</definedName>
    <definedName name="CBS_230">#REF!</definedName>
    <definedName name="CBS_500_SINGLE">#REF!</definedName>
    <definedName name="cca">#REF!</definedName>
    <definedName name="ccc" hidden="1">{"'PROFITABILITY'!$A$1:$F$45"}</definedName>
    <definedName name="cccc">#REF!</definedName>
    <definedName name="CDCT875">#REF!</definedName>
    <definedName name="cdepth">#REF!</definedName>
    <definedName name="cds">#REF!</definedName>
    <definedName name="CDT">#REF!</definedName>
    <definedName name="cefEuro">#REF!</definedName>
    <definedName name="Cercos">#REF!</definedName>
    <definedName name="CF">#REF!</definedName>
    <definedName name="CG">#REF!</definedName>
    <definedName name="CHANGE">#REF!</definedName>
    <definedName name="change_monnaie">#REF!</definedName>
    <definedName name="chapter7">#REF!</definedName>
    <definedName name="charger_125">#REF!</definedName>
    <definedName name="charger_48">#REF!</definedName>
    <definedName name="CHARGERS48">#REF!</definedName>
    <definedName name="chariot">#REF!</definedName>
    <definedName name="checked">#REF!</definedName>
    <definedName name="checked1">#REF!</definedName>
    <definedName name="chemicalcalculationperungudi">#REF!</definedName>
    <definedName name="chemsludgecal">#REF!</definedName>
    <definedName name="chicke">#REF!</definedName>
    <definedName name="chk">#REF!</definedName>
    <definedName name="cici">#REF!</definedName>
    <definedName name="CIRC">#REF!</definedName>
    <definedName name="civil">#REF!</definedName>
    <definedName name="CIVIL_WORKS">#REF!</definedName>
    <definedName name="civil_workss">#REF!</definedName>
    <definedName name="CivilBasic">#REF!</definedName>
    <definedName name="cjh" hidden="1">#REF!</definedName>
    <definedName name="cl">#REF!</definedName>
    <definedName name="CL1_">#REF!</definedName>
    <definedName name="CL2DOSE">#REF!</definedName>
    <definedName name="CL2RESID">#REF!</definedName>
    <definedName name="CLADD">#REF!</definedName>
    <definedName name="Clearing">#REF!</definedName>
    <definedName name="cli">#REF!</definedName>
    <definedName name="client">#REF!</definedName>
    <definedName name="Client_Markup">#REF!</definedName>
    <definedName name="ClientDirect">#REF!</definedName>
    <definedName name="ClientPrivé">#REF!</definedName>
    <definedName name="CMA">#REF!</definedName>
    <definedName name="CO">#REF!</definedName>
    <definedName name="COA">#REF!</definedName>
    <definedName name="coat">#REF!</definedName>
    <definedName name="CODES_AND_COSTS">#REF!</definedName>
    <definedName name="COE">#REF!</definedName>
    <definedName name="coedsdelaf">#REF!</definedName>
    <definedName name="Coef">#REF!</definedName>
    <definedName name="Coef1">#REF!</definedName>
    <definedName name="Coef2">#REF!</definedName>
    <definedName name="Coef3">#REF!</definedName>
    <definedName name="coefcegaf">#REF!</definedName>
    <definedName name="coefcegetude">#REF!</definedName>
    <definedName name="coefcegfo">#REF!</definedName>
    <definedName name="coefcegmes">#REF!</definedName>
    <definedName name="coefcegpdr">#REF!</definedName>
    <definedName name="coefcegpr">#REF!</definedName>
    <definedName name="coefeuro">#REF!</definedName>
    <definedName name="COEFF">#REF!</definedName>
    <definedName name="coeff_commissionning">#REF!</definedName>
    <definedName name="coeff_gc_et_install">#REF!</definedName>
    <definedName name="coeff_rabais">#REF!</definedName>
    <definedName name="coeff_testing">#REF!</definedName>
    <definedName name="coeff_vente_autre">#REF!</definedName>
    <definedName name="coeff_vente_CB">#REF!</definedName>
    <definedName name="coeff_vente_spare">#REF!</definedName>
    <definedName name="coeff_vente_transfo">#REF!</definedName>
    <definedName name="COEFFBENTEXFRM">#REF!</definedName>
    <definedName name="coeffcfa">#REF!</definedName>
    <definedName name="COEFFRABAIS">#REF!</definedName>
    <definedName name="COEFFTEST">#REF!</definedName>
    <definedName name="COEFFVENT">#REF!</definedName>
    <definedName name="COEFFVENTCB">#REF!</definedName>
    <definedName name="COEFFVENTESPARE">#REF!</definedName>
    <definedName name="coefgc">#REF!</definedName>
    <definedName name="coefsdeletude">#REF!</definedName>
    <definedName name="coefsdelfo">#REF!</definedName>
    <definedName name="coefsdelmes">#REF!</definedName>
    <definedName name="coefsdelpdr">#REF!</definedName>
    <definedName name="coefsdelpr">#REF!</definedName>
    <definedName name="col_I">#REF!</definedName>
    <definedName name="collection">#REF!</definedName>
    <definedName name="COLLSTATUS">#REF!</definedName>
    <definedName name="collstatuspage1">#REF!</definedName>
    <definedName name="collstatuspage2">#REF!</definedName>
    <definedName name="column">#REF!</definedName>
    <definedName name="column_ref">#REF!</definedName>
    <definedName name="Columns">#REF!</definedName>
    <definedName name="colx">#REF!</definedName>
    <definedName name="colz">#REF!</definedName>
    <definedName name="COM">#REF!</definedName>
    <definedName name="COMMISS">#REF!</definedName>
    <definedName name="Commission">#REF!</definedName>
    <definedName name="CommMan">#REF!</definedName>
    <definedName name="CommMan_2">#REF!</definedName>
    <definedName name="CommMan_B">#REF!</definedName>
    <definedName name="COMMODITY">#REF!</definedName>
    <definedName name="CommSup">#REF!</definedName>
    <definedName name="CommSup_2">#REF!</definedName>
    <definedName name="CommSup_B">#REF!</definedName>
    <definedName name="COMP">#REF!</definedName>
    <definedName name="company">#REF!</definedName>
    <definedName name="Company_Name">#REF!</definedName>
    <definedName name="compulsoryleft">#REF!</definedName>
    <definedName name="con">#REF!</definedName>
    <definedName name="con30_40">#REF!</definedName>
    <definedName name="con30x3">#REF!</definedName>
    <definedName name="con40x4">#REF!</definedName>
    <definedName name="con40x40">#REF!</definedName>
    <definedName name="CONCABLES">#REF!</definedName>
    <definedName name="CONCABLES220">#REF!</definedName>
    <definedName name="COND">#REF!</definedName>
    <definedName name="cond1">#REF!</definedName>
    <definedName name="cond2">#REF!</definedName>
    <definedName name="conden">#REF!</definedName>
    <definedName name="Conductor">#REF!</definedName>
    <definedName name="CONDUIT">#REF!</definedName>
    <definedName name="const" hidden="1">{"'PROFITABILITY'!$A$1:$F$45"}</definedName>
    <definedName name="ConstEqt_Cost_002FC">#REF!</definedName>
    <definedName name="ConstEqt_Cost_002LC">#REF!</definedName>
    <definedName name="CONSUMABLE">#REF!</definedName>
    <definedName name="CONT">#REF!</definedName>
    <definedName name="Cont.Amt.">#REF!</definedName>
    <definedName name="CONT_BGT4_I_">#REF!</definedName>
    <definedName name="CONT_BGT4_II_">#REF!</definedName>
    <definedName name="CONT_M4">#REF!</definedName>
    <definedName name="CONT1">#REF!</definedName>
    <definedName name="contact">#REF!</definedName>
    <definedName name="contactarea">#REF!</definedName>
    <definedName name="contrat">#REF!</definedName>
    <definedName name="conv">#REF!</definedName>
    <definedName name="Conversion">#REF!</definedName>
    <definedName name="coordinates">#REF!</definedName>
    <definedName name="COS">#REF!</definedName>
    <definedName name="cost">#N/A</definedName>
    <definedName name="Country_Factor">#REF!</definedName>
    <definedName name="cpcl">#REF!</definedName>
    <definedName name="cpcl26.4">#REF!</definedName>
    <definedName name="cpcl26.4mldnew">#REF!</definedName>
    <definedName name="CPLG">#REF!</definedName>
    <definedName name="CP새단가">#REF!</definedName>
    <definedName name="cr">#REF!</definedName>
    <definedName name="Crashbarrier">#REF!</definedName>
    <definedName name="_xlnm.Criteria">#REF!</definedName>
    <definedName name="Crore">#REF!</definedName>
    <definedName name="Crores">#REF!</definedName>
    <definedName name="Cross">#REF!</definedName>
    <definedName name="crush_s">#REF!</definedName>
    <definedName name="CS">#REF!</definedName>
    <definedName name="csdeletude">#REF!</definedName>
    <definedName name="CST">#REF!</definedName>
    <definedName name="Ct_Fe2___Fe_OH_2">#REF!</definedName>
    <definedName name="cur">#REF!</definedName>
    <definedName name="Curvelength">#REF!</definedName>
    <definedName name="Cus_Duty">#REF!</definedName>
    <definedName name="cust">#REF!</definedName>
    <definedName name="CUTINTL">#REF!</definedName>
    <definedName name="cuv">#REF!</definedName>
    <definedName name="cvbn" hidden="1">#REF!</definedName>
    <definedName name="cvd">#REF!</definedName>
    <definedName name="cwidth">#REF!</definedName>
    <definedName name="CWP">#REF!</definedName>
    <definedName name="D_1">#REF!</definedName>
    <definedName name="D_2">#REF!</definedName>
    <definedName name="d1e">#REF!</definedName>
    <definedName name="d1f">#REF!</definedName>
    <definedName name="d1fv">#REF!</definedName>
    <definedName name="d2e">#REF!</definedName>
    <definedName name="d2f">#REF!</definedName>
    <definedName name="d2fv">#REF!</definedName>
    <definedName name="d3e">#REF!</definedName>
    <definedName name="d3f">#REF!</definedName>
    <definedName name="d3fv">#REF!</definedName>
    <definedName name="d4e">#REF!</definedName>
    <definedName name="d4f">#REF!</definedName>
    <definedName name="d4fv">#REF!</definedName>
    <definedName name="d5e">#REF!</definedName>
    <definedName name="d5f">#REF!</definedName>
    <definedName name="d5fv">#REF!</definedName>
    <definedName name="D8Data">#REF!</definedName>
    <definedName name="dado">#REF!</definedName>
    <definedName name="DADO2">#REF!</definedName>
    <definedName name="Dafety_B">#REF!</definedName>
    <definedName name="Dampers" hidden="1">{"'PROFITABILITY'!$A$1:$F$45"}</definedName>
    <definedName name="DANGA">#REF!,#REF!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sdfds">#REF!</definedName>
    <definedName name="Data">#REF!</definedName>
    <definedName name="DATA_13">#REF!</definedName>
    <definedName name="DATA_14">#REF!</definedName>
    <definedName name="DATA_15">#REF!</definedName>
    <definedName name="DATA_16">#REF!</definedName>
    <definedName name="DATA_17">#REF!</definedName>
    <definedName name="DATA_18">#REF!</definedName>
    <definedName name="DATA_19">#REF!</definedName>
    <definedName name="DATA_20">#REF!</definedName>
    <definedName name="DATA_21">#REF!</definedName>
    <definedName name="DATA_22">#REF!</definedName>
    <definedName name="DATA_23">#REF!</definedName>
    <definedName name="DATA_24">#REF!</definedName>
    <definedName name="DATA_25">#REF!</definedName>
    <definedName name="Data_Opt_Bill5">#REF!</definedName>
    <definedName name="DATA1">#REF!</definedName>
    <definedName name="DATA10">#REF!</definedName>
    <definedName name="DATA11">#REF!</definedName>
    <definedName name="DATA12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#REF!</definedName>
    <definedName name="DATA40">#REF!</definedName>
    <definedName name="DATA41">#REF!</definedName>
    <definedName name="DATA42">#REF!</definedName>
    <definedName name="DATA43">#REF!</definedName>
    <definedName name="DATA44">#REF!</definedName>
    <definedName name="DATA45">#REF!</definedName>
    <definedName name="DATA46">#REF!</definedName>
    <definedName name="DATA47">#REF!</definedName>
    <definedName name="DATA48">#REF!</definedName>
    <definedName name="DATA49">#REF!</definedName>
    <definedName name="DATA5">#REF!</definedName>
    <definedName name="DATA50">#REF!</definedName>
    <definedName name="DATA51">#REF!</definedName>
    <definedName name="DATA52">#REF!</definedName>
    <definedName name="DATA53">#REF!</definedName>
    <definedName name="DATA8">#REF!</definedName>
    <definedName name="DATA9">#REF!</definedName>
    <definedName name="datb">#REF!</definedName>
    <definedName name="datc">#REF!</definedName>
    <definedName name="Date">#REF!</definedName>
    <definedName name="Date_of_Data">#REF!</definedName>
    <definedName name="DaWk7">#REF!</definedName>
    <definedName name="DAYS">#REF!</definedName>
    <definedName name="dbase">#REF!</definedName>
    <definedName name="dbasecostunit">#REF!</definedName>
    <definedName name="DBM">#REF!</definedName>
    <definedName name="dbratio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byb">#REF!</definedName>
    <definedName name="dbyd">#REF!</definedName>
    <definedName name="dc">#REF!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d" hidden="1">{"'PROFITABILITY'!$A$1:$F$45"}</definedName>
    <definedName name="ddd" hidden="1">{"'PROFITABILITY'!$A$1:$F$45"}</definedName>
    <definedName name="dddd">#REF!</definedName>
    <definedName name="ddf">#REF!</definedName>
    <definedName name="DEBTORS">#REF!</definedName>
    <definedName name="début_chantier">#REF!</definedName>
    <definedName name="DEC.GH">#REF!</definedName>
    <definedName name="DEFECT_LIABILITY_PERIOD">#REF!</definedName>
    <definedName name="deff">#REF!</definedName>
    <definedName name="DelDC">#REF!</definedName>
    <definedName name="DelDm">#REF!</definedName>
    <definedName name="delineators">#REF!</definedName>
    <definedName name="Delivery">#REF!</definedName>
    <definedName name="delivery_Point_1">#REF!</definedName>
    <definedName name="delivery_Point_2">#REF!</definedName>
    <definedName name="delivery_Point_3">#REF!</definedName>
    <definedName name="delivery_Point_4">#REF!</definedName>
    <definedName name="delivery_Point_5">#REF!</definedName>
    <definedName name="delivery_Point_6">#REF!</definedName>
    <definedName name="delta">#REF!</definedName>
    <definedName name="DELTA1" hidden="1">{"'PROFITABILITY'!$A$1:$F$45"}</definedName>
    <definedName name="DelType">#REF!</definedName>
    <definedName name="DEM">#REF!</definedName>
    <definedName name="Demand_Charge_Details">#REF!</definedName>
    <definedName name="Dep_Scaff">#REF!</definedName>
    <definedName name="Depn_PMEScaff">#REF!</definedName>
    <definedName name="Depn_Props">#REF!</definedName>
    <definedName name="depr">#REF!</definedName>
    <definedName name="depr_1">#REF!</definedName>
    <definedName name="depr_2">#REF!</definedName>
    <definedName name="depth">#REF!</definedName>
    <definedName name="deptLookup">#REF!</definedName>
    <definedName name="des" hidden="1">{"'PROFITABILITY'!$A$1:$F$45"}</definedName>
    <definedName name="design">#REF!</definedName>
    <definedName name="designed">#REF!</definedName>
    <definedName name="DESILTING" hidden="1">{#N/A,#N/A,FALSE,"abs";#N/A,#N/A,FALSE,"Annex-I";#N/A,#N/A,FALSE,"Annex-II";#N/A,#N/A,FALSE,"Annex-III";#N/A,#N/A,FALSE,"Annex-IV";#N/A,#N/A,FALSE,"Annex-V";#N/A,#N/A,FALSE,"Annex-VI"}</definedName>
    <definedName name="devise">#REF!</definedName>
    <definedName name="df">#REF!</definedName>
    <definedName name="DF1V">#REF!</definedName>
    <definedName name="DF2V">#REF!</definedName>
    <definedName name="DF3V">#REF!</definedName>
    <definedName name="DF4V">#REF!</definedName>
    <definedName name="DF5V">#REF!</definedName>
    <definedName name="dfaf" hidden="1">{"'장비'!$A$3:$M$12"}</definedName>
    <definedName name="dfb" hidden="1">#REF!</definedName>
    <definedName name="dfdfdfd" hidden="1">{"'PROFITABILITY'!$A$1:$F$45"}</definedName>
    <definedName name="dfdsdg">#REF!</definedName>
    <definedName name="DFF">#REF!</definedName>
    <definedName name="dfg" hidden="1">#REF!</definedName>
    <definedName name="dfgbnrtgh" hidden="1">#REF!</definedName>
    <definedName name="dfgh" hidden="1">#REF!</definedName>
    <definedName name="dfgs" hidden="1">#REF!</definedName>
    <definedName name="dfs" hidden="1">#REF!</definedName>
    <definedName name="dg">#REF!</definedName>
    <definedName name="DG_Total">#REF!</definedName>
    <definedName name="dgfhdklEJA">#REF!</definedName>
    <definedName name="dgfhnhg" hidden="1">#REF!</definedName>
    <definedName name="dgn">#REF!</definedName>
    <definedName name="dhgh">#REF!</definedName>
    <definedName name="dhjkhkgh">#REF!</definedName>
    <definedName name="diacab">#REF!</definedName>
    <definedName name="diameter">#REF!</definedName>
    <definedName name="diaphragm">#REF!</definedName>
    <definedName name="diaties">#REF!</definedName>
    <definedName name="diatubal">#REF!</definedName>
    <definedName name="DICF">#REF!</definedName>
    <definedName name="Directionalarrows">#REF!</definedName>
    <definedName name="Directsigns">#REF!</definedName>
    <definedName name="Dis" hidden="1">{"'PROFITABILITY'!$A$1:$F$45"}</definedName>
    <definedName name="Dis_1" hidden="1">{"'PROFITABILITY'!$A$1:$F$45"}</definedName>
    <definedName name="disbursement">#REF!</definedName>
    <definedName name="DISC">#REF!</definedName>
    <definedName name="discount">#REF!</definedName>
    <definedName name="disdir">#REF!</definedName>
    <definedName name="DIV">1000000</definedName>
    <definedName name="djb">#REF!</definedName>
    <definedName name="DKG" hidden="1">{"'PROFITABILITY'!$A$1:$F$45"}</definedName>
    <definedName name="dl">#REF!</definedName>
    <definedName name="DL_Ave">#REF!</definedName>
    <definedName name="DL_Mobi_Mth">#REF!</definedName>
    <definedName name="DL_Mth">#REF!</definedName>
    <definedName name="DL_Total_002MHs">#REF!</definedName>
    <definedName name="DL_Total_Cost_002FC">#REF!</definedName>
    <definedName name="DL_Total_Cost_002LC">#REF!</definedName>
    <definedName name="DL_Total_Peak">#REF!</definedName>
    <definedName name="dlb">#REF!</definedName>
    <definedName name="DLC">#REF!</definedName>
    <definedName name="DLF">#N/A</definedName>
    <definedName name="DLOSS">#REF!</definedName>
    <definedName name="DLP">#REF!</definedName>
    <definedName name="DM_1">#REF!</definedName>
    <definedName name="DM_2">#REF!</definedName>
    <definedName name="dmfds">#REF!</definedName>
    <definedName name="dmmmm">#REF!</definedName>
    <definedName name="DMUSD">#REF!</definedName>
    <definedName name="DOC">#REF!</definedName>
    <definedName name="DOC_COMPLET">#REF!,#REF!,#REF!</definedName>
    <definedName name="docu">#REF!</definedName>
    <definedName name="dodo">#REF!</definedName>
    <definedName name="dol">#REF!</definedName>
    <definedName name="DOLLARS1">#REF!</definedName>
    <definedName name="DOLLARS2">#REF!</definedName>
    <definedName name="dq">#REF!</definedName>
    <definedName name="drain_trap">#REF!</definedName>
    <definedName name="Drainagechutes">#REF!</definedName>
    <definedName name="DrainEW">#REF!</definedName>
    <definedName name="dratio1">#REF!</definedName>
    <definedName name="DRAWINGS">#REF!</definedName>
    <definedName name="DRAWINGS_I">#REF!</definedName>
    <definedName name="DS_230">#REF!</definedName>
    <definedName name="DS_500">#REF!</definedName>
    <definedName name="DS_500_malt">#REF!</definedName>
    <definedName name="dsdsdsd">#REF!</definedName>
    <definedName name="dsw">#REF!</definedName>
    <definedName name="DSW_230">#REF!</definedName>
    <definedName name="dt" hidden="1">#REF!</definedName>
    <definedName name="dthfths">#REF!</definedName>
    <definedName name="dtnps">#REF!</definedName>
    <definedName name="dtu" hidden="1">#REF!</definedName>
    <definedName name="dtyj" hidden="1">#REF!</definedName>
    <definedName name="du">#REF!</definedName>
    <definedName name="dual_plate_check">#REF!</definedName>
    <definedName name="dud" hidden="1">#REF!</definedName>
    <definedName name="dukhan">#REF!</definedName>
    <definedName name="dumppr">#REF!</definedName>
    <definedName name="duplex_strainer">#REF!</definedName>
    <definedName name="dur">#REF!</definedName>
    <definedName name="durée_chantier">#REF!</definedName>
    <definedName name="durée_instal">#REF!</definedName>
    <definedName name="dwpefb">#REF!</definedName>
    <definedName name="dwpefb_2">#REF!</definedName>
    <definedName name="dwpeld">#REF!</definedName>
    <definedName name="dwpeld_2">#REF!</definedName>
    <definedName name="dwpelw">#REF!</definedName>
    <definedName name="dwpelw_2">#REF!</definedName>
    <definedName name="dx">#REF!</definedName>
    <definedName name="dx_shape">#REF!</definedName>
    <definedName name="dxp">#REF!</definedName>
    <definedName name="dz">#REF!</definedName>
    <definedName name="dzp">#REF!</definedName>
    <definedName name="E_1">#REF!</definedName>
    <definedName name="E_2">#REF!</definedName>
    <definedName name="E_45E">#REF!</definedName>
    <definedName name="E_90LE">#REF!</definedName>
    <definedName name="E_90SE">#REF!</definedName>
    <definedName name="E_BV">#REF!</definedName>
    <definedName name="E_D">#REF!</definedName>
    <definedName name="E_GV">#REF!</definedName>
    <definedName name="e_margin">#REF!</definedName>
    <definedName name="E_SC">#REF!</definedName>
    <definedName name="E_T">#REF!</definedName>
    <definedName name="EARTH">#REF!</definedName>
    <definedName name="EARTH1">#REF!</definedName>
    <definedName name="EB_Total">#REF!</definedName>
    <definedName name="eccx">#REF!</definedName>
    <definedName name="eccz">#REF!</definedName>
    <definedName name="ecfact">#REF!</definedName>
    <definedName name="ED">#REF!</definedName>
    <definedName name="edc" hidden="1">#REF!</definedName>
    <definedName name="ee">#REF!</definedName>
    <definedName name="eee" hidden="1">{"'PROFITABILITY'!$A$1:$F$45"}</definedName>
    <definedName name="eff">#REF!</definedName>
    <definedName name="effdepth">#REF!</definedName>
    <definedName name="effdepthx">#REF!</definedName>
    <definedName name="effdepthz">#REF!</definedName>
    <definedName name="EFFECT">#REF!</definedName>
    <definedName name="EFFICIENCY">#REF!</definedName>
    <definedName name="effwidth">#REF!</definedName>
    <definedName name="effwidthz">#REF!</definedName>
    <definedName name="efx">#REF!</definedName>
    <definedName name="efy">#REF!</definedName>
    <definedName name="EGFRC">#REF!</definedName>
    <definedName name="EH_001_1">#REF!</definedName>
    <definedName name="EH_001_10">#REF!</definedName>
    <definedName name="EH_001_11">#REF!</definedName>
    <definedName name="EH_001_12">#REF!</definedName>
    <definedName name="EH_001_13">#REF!</definedName>
    <definedName name="EH_001_14">#REF!</definedName>
    <definedName name="EH_001_15">#REF!</definedName>
    <definedName name="EH_001_16">#REF!</definedName>
    <definedName name="EH_001_17">#REF!</definedName>
    <definedName name="EH_001_18">#REF!</definedName>
    <definedName name="EH_001_2">#REF!</definedName>
    <definedName name="EH_001_3">#REF!</definedName>
    <definedName name="EH_001_4">#REF!</definedName>
    <definedName name="EH_001_5">#REF!</definedName>
    <definedName name="EH_001_6">#REF!</definedName>
    <definedName name="EH_001_7">#REF!</definedName>
    <definedName name="EH_001_8">#REF!</definedName>
    <definedName name="EH_001_9">#REF!</definedName>
    <definedName name="EH_002_1">#REF!</definedName>
    <definedName name="EH_002_10">#REF!</definedName>
    <definedName name="EH_002_11">#REF!</definedName>
    <definedName name="EH_002_12">#REF!</definedName>
    <definedName name="EH_002_13">#REF!</definedName>
    <definedName name="EH_002_14">#REF!</definedName>
    <definedName name="EH_002_15">#REF!</definedName>
    <definedName name="EH_002_16">#REF!</definedName>
    <definedName name="EH_002_17">#REF!</definedName>
    <definedName name="EH_002_18">#REF!</definedName>
    <definedName name="EH_002_2">#REF!</definedName>
    <definedName name="EH_002_3">#REF!</definedName>
    <definedName name="EH_002_4">#REF!</definedName>
    <definedName name="EH_002_5">#REF!</definedName>
    <definedName name="EH_002_6">#REF!</definedName>
    <definedName name="EH_002_7">#REF!</definedName>
    <definedName name="EH_002_8">#REF!</definedName>
    <definedName name="EH_002_9">#REF!</definedName>
    <definedName name="eightline">#REF!</definedName>
    <definedName name="ejj" hidden="1">#REF!</definedName>
    <definedName name="Elbows">#REF!</definedName>
    <definedName name="elbows2">#REF!</definedName>
    <definedName name="ele">#REF!</definedName>
    <definedName name="elec">#REF!</definedName>
    <definedName name="elecbasic">#REF!</definedName>
    <definedName name="Electr">#REF!</definedName>
    <definedName name="Electr_2">#REF!</definedName>
    <definedName name="Electr_B">#REF!</definedName>
    <definedName name="Electrical">#REF!</definedName>
    <definedName name="ElectricalBasic">#REF!</definedName>
    <definedName name="ELECTRICITY_CHARGES">#REF!</definedName>
    <definedName name="ElSup">#REF!</definedName>
    <definedName name="ElSup_2">#REF!</definedName>
    <definedName name="ElSup_B">#REF!</definedName>
    <definedName name="EM_001_1">#REF!</definedName>
    <definedName name="EM_001_10">#REF!</definedName>
    <definedName name="EM_001_11">#REF!</definedName>
    <definedName name="EM_001_12">#REF!</definedName>
    <definedName name="EM_001_13">#REF!</definedName>
    <definedName name="EM_001_14">#REF!</definedName>
    <definedName name="EM_001_15">#REF!</definedName>
    <definedName name="EM_001_16">#REF!</definedName>
    <definedName name="EM_001_17">#REF!</definedName>
    <definedName name="EM_001_18">#REF!</definedName>
    <definedName name="EM_001_2">#REF!</definedName>
    <definedName name="EM_001_3">#REF!</definedName>
    <definedName name="EM_001_4">#REF!</definedName>
    <definedName name="EM_001_5">#REF!</definedName>
    <definedName name="EM_001_6">#REF!</definedName>
    <definedName name="EM_001_7">#REF!</definedName>
    <definedName name="EM_001_8">#REF!</definedName>
    <definedName name="EM_001_9">#REF!</definedName>
    <definedName name="EM_002_1">#REF!</definedName>
    <definedName name="EM_002_10">#REF!</definedName>
    <definedName name="EM_002_11">#REF!</definedName>
    <definedName name="EM_002_12">#REF!</definedName>
    <definedName name="EM_002_13">#REF!</definedName>
    <definedName name="EM_002_14">#REF!</definedName>
    <definedName name="EM_002_15">#REF!</definedName>
    <definedName name="EM_002_16">#REF!</definedName>
    <definedName name="EM_002_17">#REF!</definedName>
    <definedName name="EM_002_18">#REF!</definedName>
    <definedName name="EM_002_2">#REF!</definedName>
    <definedName name="EM_002_3">#REF!</definedName>
    <definedName name="EM_002_4">#REF!</definedName>
    <definedName name="EM_002_5">#REF!</definedName>
    <definedName name="EM_002_6">#REF!</definedName>
    <definedName name="EM_002_7">#REF!</definedName>
    <definedName name="EM_002_8">#REF!</definedName>
    <definedName name="EM_002_9">#REF!</definedName>
    <definedName name="EM_003_1">#REF!</definedName>
    <definedName name="EM_003_10">#REF!</definedName>
    <definedName name="EM_003_11">#REF!</definedName>
    <definedName name="EM_003_12">#REF!</definedName>
    <definedName name="EM_003_13">#REF!</definedName>
    <definedName name="EM_003_14">#REF!</definedName>
    <definedName name="EM_003_15">#REF!</definedName>
    <definedName name="EM_003_16">#REF!</definedName>
    <definedName name="EM_003_17">#REF!</definedName>
    <definedName name="EM_003_18">#REF!</definedName>
    <definedName name="EM_003_2">#REF!</definedName>
    <definedName name="EM_003_3">#REF!</definedName>
    <definedName name="EM_003_4">#REF!</definedName>
    <definedName name="EM_003_5">#REF!</definedName>
    <definedName name="EM_003_6">#REF!</definedName>
    <definedName name="EM_003_7">#REF!</definedName>
    <definedName name="EM_003_8">#REF!</definedName>
    <definedName name="EM_003_9">#REF!</definedName>
    <definedName name="EM_004_1">#REF!</definedName>
    <definedName name="EM_004_10">#REF!</definedName>
    <definedName name="EM_004_11">#REF!</definedName>
    <definedName name="EM_004_12">#REF!</definedName>
    <definedName name="EM_004_13">#REF!</definedName>
    <definedName name="EM_004_14">#REF!</definedName>
    <definedName name="EM_004_15">#REF!</definedName>
    <definedName name="EM_004_16">#REF!</definedName>
    <definedName name="EM_004_17">#REF!</definedName>
    <definedName name="EM_004_18">#REF!</definedName>
    <definedName name="EM_004_2">#REF!</definedName>
    <definedName name="EM_004_3">#REF!</definedName>
    <definedName name="EM_004_4">#REF!</definedName>
    <definedName name="EM_004_5">#REF!</definedName>
    <definedName name="EM_004_6">#REF!</definedName>
    <definedName name="EM_004_7">#REF!</definedName>
    <definedName name="EM_004_8">#REF!</definedName>
    <definedName name="EM_004_9">#REF!</definedName>
    <definedName name="EM_005_1">#REF!</definedName>
    <definedName name="EM_005_10">#REF!</definedName>
    <definedName name="EM_005_11">#REF!</definedName>
    <definedName name="EM_005_12">#REF!</definedName>
    <definedName name="EM_005_13">#REF!</definedName>
    <definedName name="EM_005_14">#REF!</definedName>
    <definedName name="EM_005_15">#REF!</definedName>
    <definedName name="EM_005_16">#REF!</definedName>
    <definedName name="EM_005_17">#REF!</definedName>
    <definedName name="EM_005_18">#REF!</definedName>
    <definedName name="EM_005_2">#REF!</definedName>
    <definedName name="EM_005_3">#REF!</definedName>
    <definedName name="EM_005_4">#REF!</definedName>
    <definedName name="EM_005_5">#REF!</definedName>
    <definedName name="EM_005_6">#REF!</definedName>
    <definedName name="EM_005_7">#REF!</definedName>
    <definedName name="EM_005_8">#REF!</definedName>
    <definedName name="EM_005_9">#REF!</definedName>
    <definedName name="EM_006_1">#REF!</definedName>
    <definedName name="EM_006_10">#REF!</definedName>
    <definedName name="EM_006_11">#REF!</definedName>
    <definedName name="EM_006_12">#REF!</definedName>
    <definedName name="EM_006_13">#REF!</definedName>
    <definedName name="EM_006_14">#REF!</definedName>
    <definedName name="EM_006_15">#REF!</definedName>
    <definedName name="EM_006_16">#REF!</definedName>
    <definedName name="EM_006_17">#REF!</definedName>
    <definedName name="EM_006_18">#REF!</definedName>
    <definedName name="EM_006_2">#REF!</definedName>
    <definedName name="EM_006_3">#REF!</definedName>
    <definedName name="EM_006_4">#REF!</definedName>
    <definedName name="EM_006_5">#REF!</definedName>
    <definedName name="EM_006_6">#REF!</definedName>
    <definedName name="EM_006_7">#REF!</definedName>
    <definedName name="EM_006_8">#REF!</definedName>
    <definedName name="EM_006_9">#REF!</definedName>
    <definedName name="EM_007_1">#REF!</definedName>
    <definedName name="EM_007_10">#REF!</definedName>
    <definedName name="EM_007_11">#REF!</definedName>
    <definedName name="EM_007_12">#REF!</definedName>
    <definedName name="EM_007_13">#REF!</definedName>
    <definedName name="EM_007_14">#REF!</definedName>
    <definedName name="EM_007_15">#REF!</definedName>
    <definedName name="EM_007_16">#REF!</definedName>
    <definedName name="EM_007_17">#REF!</definedName>
    <definedName name="EM_007_18">#REF!</definedName>
    <definedName name="EM_007_2">#REF!</definedName>
    <definedName name="EM_007_3">#REF!</definedName>
    <definedName name="EM_007_4">#REF!</definedName>
    <definedName name="EM_007_5">#REF!</definedName>
    <definedName name="EM_007_6">#REF!</definedName>
    <definedName name="EM_007_7">#REF!</definedName>
    <definedName name="EM_007_8">#REF!</definedName>
    <definedName name="EM_007_9">#REF!</definedName>
    <definedName name="EM_008_1">#REF!</definedName>
    <definedName name="EM_008_10">#REF!</definedName>
    <definedName name="EM_008_11">#REF!</definedName>
    <definedName name="EM_008_12">#REF!</definedName>
    <definedName name="EM_008_13">#REF!</definedName>
    <definedName name="EM_008_14">#REF!</definedName>
    <definedName name="EM_008_15">#REF!</definedName>
    <definedName name="EM_008_16">#REF!</definedName>
    <definedName name="EM_008_17">#REF!</definedName>
    <definedName name="EM_008_18">#REF!</definedName>
    <definedName name="EM_008_2">#REF!</definedName>
    <definedName name="EM_008_3">#REF!</definedName>
    <definedName name="EM_008_4">#REF!</definedName>
    <definedName name="EM_008_5">#REF!</definedName>
    <definedName name="EM_008_6">#REF!</definedName>
    <definedName name="EM_008_7">#REF!</definedName>
    <definedName name="EM_008_8">#REF!</definedName>
    <definedName name="EM_008_9">#REF!</definedName>
    <definedName name="EM_009_1">#REF!</definedName>
    <definedName name="EM_009_10">#REF!</definedName>
    <definedName name="EM_009_11">#REF!</definedName>
    <definedName name="EM_009_12">#REF!</definedName>
    <definedName name="EM_009_13">#REF!</definedName>
    <definedName name="EM_009_14">#REF!</definedName>
    <definedName name="EM_009_15">#REF!</definedName>
    <definedName name="EM_009_16">#REF!</definedName>
    <definedName name="EM_009_17">#REF!</definedName>
    <definedName name="EM_009_18">#REF!</definedName>
    <definedName name="EM_009_2">#REF!</definedName>
    <definedName name="EM_009_3">#REF!</definedName>
    <definedName name="EM_009_4">#REF!</definedName>
    <definedName name="EM_009_5">#REF!</definedName>
    <definedName name="EM_009_6">#REF!</definedName>
    <definedName name="EM_009_7">#REF!</definedName>
    <definedName name="EM_009_8">#REF!</definedName>
    <definedName name="EM_009_9">#REF!</definedName>
    <definedName name="EM_010_1">#REF!</definedName>
    <definedName name="EM_010_10">#REF!</definedName>
    <definedName name="EM_010_11">#REF!</definedName>
    <definedName name="EM_010_12">#REF!</definedName>
    <definedName name="EM_010_13">#REF!</definedName>
    <definedName name="EM_010_14">#REF!</definedName>
    <definedName name="EM_010_15">#REF!</definedName>
    <definedName name="EM_010_16">#REF!</definedName>
    <definedName name="EM_010_17">#REF!</definedName>
    <definedName name="EM_010_18">#REF!</definedName>
    <definedName name="EM_010_2">#REF!</definedName>
    <definedName name="EM_010_3">#REF!</definedName>
    <definedName name="EM_010_4">#REF!</definedName>
    <definedName name="EM_010_5">#REF!</definedName>
    <definedName name="EM_010_6">#REF!</definedName>
    <definedName name="EM_010_7">#REF!</definedName>
    <definedName name="EM_010_8">#REF!</definedName>
    <definedName name="EM_010_9">#REF!</definedName>
    <definedName name="EM_011_1">#REF!</definedName>
    <definedName name="EM_011_10">#REF!</definedName>
    <definedName name="EM_011_11">#REF!</definedName>
    <definedName name="EM_011_12">#REF!</definedName>
    <definedName name="EM_011_13">#REF!</definedName>
    <definedName name="EM_011_14">#REF!</definedName>
    <definedName name="EM_011_15">#REF!</definedName>
    <definedName name="EM_011_16">#REF!</definedName>
    <definedName name="EM_011_17">#REF!</definedName>
    <definedName name="EM_011_18">#REF!</definedName>
    <definedName name="EM_011_2">#REF!</definedName>
    <definedName name="EM_011_3">#REF!</definedName>
    <definedName name="EM_011_4">#REF!</definedName>
    <definedName name="EM_011_5">#REF!</definedName>
    <definedName name="EM_011_6">#REF!</definedName>
    <definedName name="EM_011_7">#REF!</definedName>
    <definedName name="EM_011_8">#REF!</definedName>
    <definedName name="EM_011_9">#REF!</definedName>
    <definedName name="EM_012_1">#REF!</definedName>
    <definedName name="EM_012_10">#REF!</definedName>
    <definedName name="EM_012_11">#REF!</definedName>
    <definedName name="EM_012_12">#REF!</definedName>
    <definedName name="EM_012_13">#REF!</definedName>
    <definedName name="EM_012_14">#REF!</definedName>
    <definedName name="EM_012_15">#REF!</definedName>
    <definedName name="EM_012_16">#REF!</definedName>
    <definedName name="EM_012_17">#REF!</definedName>
    <definedName name="EM_012_18">#REF!</definedName>
    <definedName name="EM_012_2">#REF!</definedName>
    <definedName name="EM_012_3">#REF!</definedName>
    <definedName name="EM_012_4">#REF!</definedName>
    <definedName name="EM_012_5">#REF!</definedName>
    <definedName name="EM_012_6">#REF!</definedName>
    <definedName name="EM_012_7">#REF!</definedName>
    <definedName name="EM_012_8">#REF!</definedName>
    <definedName name="EM_012_9">#REF!</definedName>
    <definedName name="EM_013_1">#REF!</definedName>
    <definedName name="EM_013_10">#REF!</definedName>
    <definedName name="EM_013_11">#REF!</definedName>
    <definedName name="EM_013_12">#REF!</definedName>
    <definedName name="EM_013_13">#REF!</definedName>
    <definedName name="EM_013_14">#REF!</definedName>
    <definedName name="EM_013_15">#REF!</definedName>
    <definedName name="EM_013_16">#REF!</definedName>
    <definedName name="EM_013_17">#REF!</definedName>
    <definedName name="EM_013_18">#REF!</definedName>
    <definedName name="EM_013_2">#REF!</definedName>
    <definedName name="EM_013_3">#REF!</definedName>
    <definedName name="EM_013_4">#REF!</definedName>
    <definedName name="EM_013_5">#REF!</definedName>
    <definedName name="EM_013_6">#REF!</definedName>
    <definedName name="EM_013_7">#REF!</definedName>
    <definedName name="EM_013_8">#REF!</definedName>
    <definedName name="EM_013_9">#REF!</definedName>
    <definedName name="EM_014_1">#REF!</definedName>
    <definedName name="EM_014_10">#REF!</definedName>
    <definedName name="EM_014_11">#REF!</definedName>
    <definedName name="EM_014_12">#REF!</definedName>
    <definedName name="EM_014_13">#REF!</definedName>
    <definedName name="EM_014_14">#REF!</definedName>
    <definedName name="EM_014_15">#REF!</definedName>
    <definedName name="EM_014_16">#REF!</definedName>
    <definedName name="EM_014_17">#REF!</definedName>
    <definedName name="EM_014_18">#REF!</definedName>
    <definedName name="EM_014_2">#REF!</definedName>
    <definedName name="EM_014_3">#REF!</definedName>
    <definedName name="EM_014_4">#REF!</definedName>
    <definedName name="EM_014_5">#REF!</definedName>
    <definedName name="EM_014_6">#REF!</definedName>
    <definedName name="EM_014_7">#REF!</definedName>
    <definedName name="EM_014_8">#REF!</definedName>
    <definedName name="EM_014_9">#REF!</definedName>
    <definedName name="EM_015_1">#REF!</definedName>
    <definedName name="EM_015_10">#REF!</definedName>
    <definedName name="EM_015_11">#REF!</definedName>
    <definedName name="EM_015_12">#REF!</definedName>
    <definedName name="EM_015_13">#REF!</definedName>
    <definedName name="EM_015_14">#REF!</definedName>
    <definedName name="EM_015_15">#REF!</definedName>
    <definedName name="EM_015_16">#REF!</definedName>
    <definedName name="EM_015_17">#REF!</definedName>
    <definedName name="EM_015_18">#REF!</definedName>
    <definedName name="EM_015_2">#REF!</definedName>
    <definedName name="EM_015_3">#REF!</definedName>
    <definedName name="EM_015_4">#REF!</definedName>
    <definedName name="EM_015_5">#REF!</definedName>
    <definedName name="EM_015_6">#REF!</definedName>
    <definedName name="EM_015_7">#REF!</definedName>
    <definedName name="EM_015_8">#REF!</definedName>
    <definedName name="EM_015_9">#REF!</definedName>
    <definedName name="EM_016_1">#REF!</definedName>
    <definedName name="EM_016_10">#REF!</definedName>
    <definedName name="EM_016_11">#REF!</definedName>
    <definedName name="EM_016_12">#REF!</definedName>
    <definedName name="EM_016_13">#REF!</definedName>
    <definedName name="EM_016_14">#REF!</definedName>
    <definedName name="EM_016_15">#REF!</definedName>
    <definedName name="EM_016_16">#REF!</definedName>
    <definedName name="EM_016_17">#REF!</definedName>
    <definedName name="EM_016_18">#REF!</definedName>
    <definedName name="EM_016_2">#REF!</definedName>
    <definedName name="EM_016_3">#REF!</definedName>
    <definedName name="EM_016_4">#REF!</definedName>
    <definedName name="EM_016_5">#REF!</definedName>
    <definedName name="EM_016_6">#REF!</definedName>
    <definedName name="EM_016_7">#REF!</definedName>
    <definedName name="EM_016_8">#REF!</definedName>
    <definedName name="EM_016_9">#REF!</definedName>
    <definedName name="EM_017_1">#REF!</definedName>
    <definedName name="EM_017_10">#REF!</definedName>
    <definedName name="EM_017_11">#REF!</definedName>
    <definedName name="EM_017_12">#REF!</definedName>
    <definedName name="EM_017_13">#REF!</definedName>
    <definedName name="EM_017_14">#REF!</definedName>
    <definedName name="EM_017_15">#REF!</definedName>
    <definedName name="EM_017_16">#REF!</definedName>
    <definedName name="EM_017_17">#REF!</definedName>
    <definedName name="EM_017_18">#REF!</definedName>
    <definedName name="EM_017_2">#REF!</definedName>
    <definedName name="EM_017_3">#REF!</definedName>
    <definedName name="EM_017_4">#REF!</definedName>
    <definedName name="EM_017_5">#REF!</definedName>
    <definedName name="EM_017_6">#REF!</definedName>
    <definedName name="EM_017_7">#REF!</definedName>
    <definedName name="EM_017_8">#REF!</definedName>
    <definedName name="EM_017_9">#REF!</definedName>
    <definedName name="EM_018_1">#REF!</definedName>
    <definedName name="EM_018_10">#REF!</definedName>
    <definedName name="EM_018_11">#REF!</definedName>
    <definedName name="EM_018_12">#REF!</definedName>
    <definedName name="EM_018_13">#REF!</definedName>
    <definedName name="EM_018_14">#REF!</definedName>
    <definedName name="EM_018_15">#REF!</definedName>
    <definedName name="EM_018_16">#REF!</definedName>
    <definedName name="EM_018_17">#REF!</definedName>
    <definedName name="EM_018_18">#REF!</definedName>
    <definedName name="EM_018_2">#REF!</definedName>
    <definedName name="EM_018_3">#REF!</definedName>
    <definedName name="EM_018_4">#REF!</definedName>
    <definedName name="EM_018_5">#REF!</definedName>
    <definedName name="EM_018_6">#REF!</definedName>
    <definedName name="EM_018_7">#REF!</definedName>
    <definedName name="EM_018_8">#REF!</definedName>
    <definedName name="EM_018_9">#REF!</definedName>
    <definedName name="EM_019_1">#REF!</definedName>
    <definedName name="EM_019_10">#REF!</definedName>
    <definedName name="EM_019_11">#REF!</definedName>
    <definedName name="EM_019_12">#REF!</definedName>
    <definedName name="EM_019_13">#REF!</definedName>
    <definedName name="EM_019_14">#REF!</definedName>
    <definedName name="EM_019_15">#REF!</definedName>
    <definedName name="EM_019_16">#REF!</definedName>
    <definedName name="EM_019_17">#REF!</definedName>
    <definedName name="EM_019_18">#REF!</definedName>
    <definedName name="EM_019_2">#REF!</definedName>
    <definedName name="EM_019_3">#REF!</definedName>
    <definedName name="EM_019_4">#REF!</definedName>
    <definedName name="EM_019_5">#REF!</definedName>
    <definedName name="EM_019_6">#REF!</definedName>
    <definedName name="EM_019_7">#REF!</definedName>
    <definedName name="EM_019_8">#REF!</definedName>
    <definedName name="EM_019_9">#REF!</definedName>
    <definedName name="EM_020_1">#REF!</definedName>
    <definedName name="EM_020_10">#REF!</definedName>
    <definedName name="EM_020_11">#REF!</definedName>
    <definedName name="EM_020_12">#REF!</definedName>
    <definedName name="EM_020_13">#REF!</definedName>
    <definedName name="EM_020_14">#REF!</definedName>
    <definedName name="EM_020_15">#REF!</definedName>
    <definedName name="EM_020_16">#REF!</definedName>
    <definedName name="EM_020_17">#REF!</definedName>
    <definedName name="EM_020_18">#REF!</definedName>
    <definedName name="EM_020_2">#REF!</definedName>
    <definedName name="EM_020_3">#REF!</definedName>
    <definedName name="EM_020_4">#REF!</definedName>
    <definedName name="EM_020_5">#REF!</definedName>
    <definedName name="EM_020_6">#REF!</definedName>
    <definedName name="EM_020_7">#REF!</definedName>
    <definedName name="EM_020_8">#REF!</definedName>
    <definedName name="EM_020_9">#REF!</definedName>
    <definedName name="EM_021_1">#REF!</definedName>
    <definedName name="EM_021_10">#REF!</definedName>
    <definedName name="EM_021_11">#REF!</definedName>
    <definedName name="EM_021_12">#REF!</definedName>
    <definedName name="EM_021_13">#REF!</definedName>
    <definedName name="EM_021_14">#REF!</definedName>
    <definedName name="EM_021_15">#REF!</definedName>
    <definedName name="EM_021_16">#REF!</definedName>
    <definedName name="EM_021_17">#REF!</definedName>
    <definedName name="EM_021_18">#REF!</definedName>
    <definedName name="EM_021_2">#REF!</definedName>
    <definedName name="EM_021_3">#REF!</definedName>
    <definedName name="EM_021_4">#REF!</definedName>
    <definedName name="EM_021_5">#REF!</definedName>
    <definedName name="EM_021_6">#REF!</definedName>
    <definedName name="EM_021_7">#REF!</definedName>
    <definedName name="EM_021_8">#REF!</definedName>
    <definedName name="EM_021_9">#REF!</definedName>
    <definedName name="EM_022_1">#REF!</definedName>
    <definedName name="EM_022_10">#REF!</definedName>
    <definedName name="EM_022_11">#REF!</definedName>
    <definedName name="EM_022_12">#REF!</definedName>
    <definedName name="EM_022_13">#REF!</definedName>
    <definedName name="EM_022_14">#REF!</definedName>
    <definedName name="EM_022_15">#REF!</definedName>
    <definedName name="EM_022_16">#REF!</definedName>
    <definedName name="EM_022_17">#REF!</definedName>
    <definedName name="EM_022_18">#REF!</definedName>
    <definedName name="EM_022_2">#REF!</definedName>
    <definedName name="EM_022_3">#REF!</definedName>
    <definedName name="EM_022_4">#REF!</definedName>
    <definedName name="EM_022_5">#REF!</definedName>
    <definedName name="EM_022_6">#REF!</definedName>
    <definedName name="EM_022_7">#REF!</definedName>
    <definedName name="EM_022_8">#REF!</definedName>
    <definedName name="EM_022_9">#REF!</definedName>
    <definedName name="EM_023_1">#REF!</definedName>
    <definedName name="EM_023_10">#REF!</definedName>
    <definedName name="EM_023_11">#REF!</definedName>
    <definedName name="EM_023_12">#REF!</definedName>
    <definedName name="EM_023_13">#REF!</definedName>
    <definedName name="EM_023_14">#REF!</definedName>
    <definedName name="EM_023_15">#REF!</definedName>
    <definedName name="EM_023_16">#REF!</definedName>
    <definedName name="EM_023_17">#REF!</definedName>
    <definedName name="EM_023_18">#REF!</definedName>
    <definedName name="EM_023_2">#REF!</definedName>
    <definedName name="EM_023_3">#REF!</definedName>
    <definedName name="EM_023_4">#REF!</definedName>
    <definedName name="EM_023_5">#REF!</definedName>
    <definedName name="EM_023_6">#REF!</definedName>
    <definedName name="EM_023_7">#REF!</definedName>
    <definedName name="EM_023_8">#REF!</definedName>
    <definedName name="EM_023_9">#REF!</definedName>
    <definedName name="EM_024_1">#REF!</definedName>
    <definedName name="EM_024_10">#REF!</definedName>
    <definedName name="EM_024_11">#REF!</definedName>
    <definedName name="EM_024_12">#REF!</definedName>
    <definedName name="EM_024_13">#REF!</definedName>
    <definedName name="EM_024_14">#REF!</definedName>
    <definedName name="EM_024_15">#REF!</definedName>
    <definedName name="EM_024_16">#REF!</definedName>
    <definedName name="EM_024_17">#REF!</definedName>
    <definedName name="EM_024_18">#REF!</definedName>
    <definedName name="EM_024_2">#REF!</definedName>
    <definedName name="EM_024_3">#REF!</definedName>
    <definedName name="EM_024_4">#REF!</definedName>
    <definedName name="EM_024_5">#REF!</definedName>
    <definedName name="EM_024_6">#REF!</definedName>
    <definedName name="EM_024_7">#REF!</definedName>
    <definedName name="EM_024_8">#REF!</definedName>
    <definedName name="EM_024_9">#REF!</definedName>
    <definedName name="EM_025_1">#REF!</definedName>
    <definedName name="EM_025_10">#REF!</definedName>
    <definedName name="EM_025_11">#REF!</definedName>
    <definedName name="EM_025_12">#REF!</definedName>
    <definedName name="EM_025_13">#REF!</definedName>
    <definedName name="EM_025_14">#REF!</definedName>
    <definedName name="EM_025_15">#REF!</definedName>
    <definedName name="EM_025_16">#REF!</definedName>
    <definedName name="EM_025_17">#REF!</definedName>
    <definedName name="EM_025_18">#REF!</definedName>
    <definedName name="EM_025_2">#REF!</definedName>
    <definedName name="EM_025_3">#REF!</definedName>
    <definedName name="EM_025_4">#REF!</definedName>
    <definedName name="EM_025_5">#REF!</definedName>
    <definedName name="EM_025_6">#REF!</definedName>
    <definedName name="EM_025_7">#REF!</definedName>
    <definedName name="EM_025_8">#REF!</definedName>
    <definedName name="EM_025_9">#REF!</definedName>
    <definedName name="EM_026_1">#REF!</definedName>
    <definedName name="EM_026_10">#REF!</definedName>
    <definedName name="EM_026_11">#REF!</definedName>
    <definedName name="EM_026_12">#REF!</definedName>
    <definedName name="EM_026_13">#REF!</definedName>
    <definedName name="EM_026_14">#REF!</definedName>
    <definedName name="EM_026_15">#REF!</definedName>
    <definedName name="EM_026_16">#REF!</definedName>
    <definedName name="EM_026_17">#REF!</definedName>
    <definedName name="EM_026_18">#REF!</definedName>
    <definedName name="EM_026_2">#REF!</definedName>
    <definedName name="EM_026_3">#REF!</definedName>
    <definedName name="EM_026_4">#REF!</definedName>
    <definedName name="EM_026_5">#REF!</definedName>
    <definedName name="EM_026_6">#REF!</definedName>
    <definedName name="EM_026_7">#REF!</definedName>
    <definedName name="EM_026_8">#REF!</definedName>
    <definedName name="EM_026_9">#REF!</definedName>
    <definedName name="EM_027_1">#REF!</definedName>
    <definedName name="EM_027_10">#REF!</definedName>
    <definedName name="EM_027_11">#REF!</definedName>
    <definedName name="EM_027_12">#REF!</definedName>
    <definedName name="EM_027_13">#REF!</definedName>
    <definedName name="EM_027_14">#REF!</definedName>
    <definedName name="EM_027_15">#REF!</definedName>
    <definedName name="EM_027_16">#REF!</definedName>
    <definedName name="EM_027_17">#REF!</definedName>
    <definedName name="EM_027_18">#REF!</definedName>
    <definedName name="EM_027_2">#REF!</definedName>
    <definedName name="EM_027_3">#REF!</definedName>
    <definedName name="EM_027_4">#REF!</definedName>
    <definedName name="EM_027_5">#REF!</definedName>
    <definedName name="EM_027_6">#REF!</definedName>
    <definedName name="EM_027_7">#REF!</definedName>
    <definedName name="EM_027_8">#REF!</definedName>
    <definedName name="EM_027_9">#REF!</definedName>
    <definedName name="EM_028_1">#REF!</definedName>
    <definedName name="EM_028_10">#REF!</definedName>
    <definedName name="EM_028_11">#REF!</definedName>
    <definedName name="EM_028_12">#REF!</definedName>
    <definedName name="EM_028_13">#REF!</definedName>
    <definedName name="EM_028_14">#REF!</definedName>
    <definedName name="EM_028_15">#REF!</definedName>
    <definedName name="EM_028_16">#REF!</definedName>
    <definedName name="EM_028_17">#REF!</definedName>
    <definedName name="EM_028_18">#REF!</definedName>
    <definedName name="EM_028_2">#REF!</definedName>
    <definedName name="EM_028_3">#REF!</definedName>
    <definedName name="EM_028_4">#REF!</definedName>
    <definedName name="EM_028_5">#REF!</definedName>
    <definedName name="EM_028_6">#REF!</definedName>
    <definedName name="EM_028_7">#REF!</definedName>
    <definedName name="EM_028_8">#REF!</definedName>
    <definedName name="EM_028_9">#REF!</definedName>
    <definedName name="EM_029_1">#REF!</definedName>
    <definedName name="EM_029_10">#REF!</definedName>
    <definedName name="EM_029_11">#REF!</definedName>
    <definedName name="EM_029_12">#REF!</definedName>
    <definedName name="EM_029_13">#REF!</definedName>
    <definedName name="EM_029_14">#REF!</definedName>
    <definedName name="EM_029_15">#REF!</definedName>
    <definedName name="EM_029_16">#REF!</definedName>
    <definedName name="EM_029_17">#REF!</definedName>
    <definedName name="EM_029_18">#REF!</definedName>
    <definedName name="EM_029_2">#REF!</definedName>
    <definedName name="EM_029_3">#REF!</definedName>
    <definedName name="EM_029_4">#REF!</definedName>
    <definedName name="EM_029_5">#REF!</definedName>
    <definedName name="EM_029_6">#REF!</definedName>
    <definedName name="EM_029_7">#REF!</definedName>
    <definedName name="EM_029_8">#REF!</definedName>
    <definedName name="EM_029_9">#REF!</definedName>
    <definedName name="EM_030_1">#REF!</definedName>
    <definedName name="EM_030_10">#REF!</definedName>
    <definedName name="EM_030_11">#REF!</definedName>
    <definedName name="EM_030_12">#REF!</definedName>
    <definedName name="EM_030_13">#REF!</definedName>
    <definedName name="EM_030_14">#REF!</definedName>
    <definedName name="EM_030_15">#REF!</definedName>
    <definedName name="EM_030_16">#REF!</definedName>
    <definedName name="EM_030_17">#REF!</definedName>
    <definedName name="EM_030_18">#REF!</definedName>
    <definedName name="EM_030_2">#REF!</definedName>
    <definedName name="EM_030_3">#REF!</definedName>
    <definedName name="EM_030_4">#REF!</definedName>
    <definedName name="EM_030_5">#REF!</definedName>
    <definedName name="EM_030_6">#REF!</definedName>
    <definedName name="EM_030_7">#REF!</definedName>
    <definedName name="EM_030_8">#REF!</definedName>
    <definedName name="EM_030_9">#REF!</definedName>
    <definedName name="EM_031_1">#REF!</definedName>
    <definedName name="EM_031_10">#REF!</definedName>
    <definedName name="EM_031_11">#REF!</definedName>
    <definedName name="EM_031_12">#REF!</definedName>
    <definedName name="EM_031_13">#REF!</definedName>
    <definedName name="EM_031_14">#REF!</definedName>
    <definedName name="EM_031_15">#REF!</definedName>
    <definedName name="EM_031_16">#REF!</definedName>
    <definedName name="EM_031_17">#REF!</definedName>
    <definedName name="EM_031_18">#REF!</definedName>
    <definedName name="EM_031_2">#REF!</definedName>
    <definedName name="EM_031_3">#REF!</definedName>
    <definedName name="EM_031_4">#REF!</definedName>
    <definedName name="EM_031_5">#REF!</definedName>
    <definedName name="EM_031_6">#REF!</definedName>
    <definedName name="EM_031_7">#REF!</definedName>
    <definedName name="EM_031_8">#REF!</definedName>
    <definedName name="EM_031_9">#REF!</definedName>
    <definedName name="EM_032_1">#REF!</definedName>
    <definedName name="EM_032_10">#REF!</definedName>
    <definedName name="EM_032_11">#REF!</definedName>
    <definedName name="EM_032_12">#REF!</definedName>
    <definedName name="EM_032_13">#REF!</definedName>
    <definedName name="EM_032_14">#REF!</definedName>
    <definedName name="EM_032_15">#REF!</definedName>
    <definedName name="EM_032_16">#REF!</definedName>
    <definedName name="EM_032_17">#REF!</definedName>
    <definedName name="EM_032_18">#REF!</definedName>
    <definedName name="EM_032_2">#REF!</definedName>
    <definedName name="EM_032_3">#REF!</definedName>
    <definedName name="EM_032_4">#REF!</definedName>
    <definedName name="EM_032_5">#REF!</definedName>
    <definedName name="EM_032_6">#REF!</definedName>
    <definedName name="EM_032_7">#REF!</definedName>
    <definedName name="EM_032_8">#REF!</definedName>
    <definedName name="EM_032_9">#REF!</definedName>
    <definedName name="EM_033_1">#REF!</definedName>
    <definedName name="EM_033_10">#REF!</definedName>
    <definedName name="EM_033_11">#REF!</definedName>
    <definedName name="EM_033_12">#REF!</definedName>
    <definedName name="EM_033_13">#REF!</definedName>
    <definedName name="EM_033_14">#REF!</definedName>
    <definedName name="EM_033_15">#REF!</definedName>
    <definedName name="EM_033_16">#REF!</definedName>
    <definedName name="EM_033_17">#REF!</definedName>
    <definedName name="EM_033_18">#REF!</definedName>
    <definedName name="EM_033_2">#REF!</definedName>
    <definedName name="EM_033_3">#REF!</definedName>
    <definedName name="EM_033_4">#REF!</definedName>
    <definedName name="EM_033_5">#REF!</definedName>
    <definedName name="EM_033_6">#REF!</definedName>
    <definedName name="EM_033_7">#REF!</definedName>
    <definedName name="EM_033_8">#REF!</definedName>
    <definedName name="EM_033_9">#REF!</definedName>
    <definedName name="EM_034_1">#REF!</definedName>
    <definedName name="EM_034_10">#REF!</definedName>
    <definedName name="EM_034_11">#REF!</definedName>
    <definedName name="EM_034_12">#REF!</definedName>
    <definedName name="EM_034_13">#REF!</definedName>
    <definedName name="EM_034_14">#REF!</definedName>
    <definedName name="EM_034_15">#REF!</definedName>
    <definedName name="EM_034_16">#REF!</definedName>
    <definedName name="EM_034_17">#REF!</definedName>
    <definedName name="EM_034_18">#REF!</definedName>
    <definedName name="EM_034_2">#REF!</definedName>
    <definedName name="EM_034_3">#REF!</definedName>
    <definedName name="EM_034_4">#REF!</definedName>
    <definedName name="EM_034_5">#REF!</definedName>
    <definedName name="EM_034_6">#REF!</definedName>
    <definedName name="EM_034_7">#REF!</definedName>
    <definedName name="EM_034_8">#REF!</definedName>
    <definedName name="EM_034_9">#REF!</definedName>
    <definedName name="EM_035_1">#REF!</definedName>
    <definedName name="EM_035_10">#REF!</definedName>
    <definedName name="EM_035_11">#REF!</definedName>
    <definedName name="EM_035_12">#REF!</definedName>
    <definedName name="EM_035_13">#REF!</definedName>
    <definedName name="EM_035_14">#REF!</definedName>
    <definedName name="EM_035_15">#REF!</definedName>
    <definedName name="EM_035_16">#REF!</definedName>
    <definedName name="EM_035_17">#REF!</definedName>
    <definedName name="EM_035_18">#REF!</definedName>
    <definedName name="EM_035_2">#REF!</definedName>
    <definedName name="EM_035_3">#REF!</definedName>
    <definedName name="EM_035_4">#REF!</definedName>
    <definedName name="EM_035_5">#REF!</definedName>
    <definedName name="EM_035_6">#REF!</definedName>
    <definedName name="EM_035_7">#REF!</definedName>
    <definedName name="EM_035_8">#REF!</definedName>
    <definedName name="EM_035_9">#REF!</definedName>
    <definedName name="EM_036_1">#REF!</definedName>
    <definedName name="EM_036_10">#REF!</definedName>
    <definedName name="EM_036_11">#REF!</definedName>
    <definedName name="EM_036_12">#REF!</definedName>
    <definedName name="EM_036_13">#REF!</definedName>
    <definedName name="EM_036_14">#REF!</definedName>
    <definedName name="EM_036_15">#REF!</definedName>
    <definedName name="EM_036_16">#REF!</definedName>
    <definedName name="EM_036_17">#REF!</definedName>
    <definedName name="EM_036_18">#REF!</definedName>
    <definedName name="EM_036_2">#REF!</definedName>
    <definedName name="EM_036_3">#REF!</definedName>
    <definedName name="EM_036_4">#REF!</definedName>
    <definedName name="EM_036_5">#REF!</definedName>
    <definedName name="EM_036_6">#REF!</definedName>
    <definedName name="EM_036_7">#REF!</definedName>
    <definedName name="EM_036_8">#REF!</definedName>
    <definedName name="EM_036_9">#REF!</definedName>
    <definedName name="EM_037_1">#REF!</definedName>
    <definedName name="EM_037_10">#REF!</definedName>
    <definedName name="EM_037_11">#REF!</definedName>
    <definedName name="EM_037_12">#REF!</definedName>
    <definedName name="EM_037_13">#REF!</definedName>
    <definedName name="EM_037_14">#REF!</definedName>
    <definedName name="EM_037_15">#REF!</definedName>
    <definedName name="EM_037_16">#REF!</definedName>
    <definedName name="EM_037_17">#REF!</definedName>
    <definedName name="EM_037_18">#REF!</definedName>
    <definedName name="EM_037_2">#REF!</definedName>
    <definedName name="EM_037_3">#REF!</definedName>
    <definedName name="EM_037_4">#REF!</definedName>
    <definedName name="EM_037_5">#REF!</definedName>
    <definedName name="EM_037_6">#REF!</definedName>
    <definedName name="EM_037_7">#REF!</definedName>
    <definedName name="EM_037_8">#REF!</definedName>
    <definedName name="EM_037_9">#REF!</definedName>
    <definedName name="EM_038_1">#REF!</definedName>
    <definedName name="EM_038_10">#REF!</definedName>
    <definedName name="EM_038_11">#REF!</definedName>
    <definedName name="EM_038_12">#REF!</definedName>
    <definedName name="EM_038_13">#REF!</definedName>
    <definedName name="EM_038_14">#REF!</definedName>
    <definedName name="EM_038_15">#REF!</definedName>
    <definedName name="EM_038_16">#REF!</definedName>
    <definedName name="EM_038_17">#REF!</definedName>
    <definedName name="EM_038_18">#REF!</definedName>
    <definedName name="EM_038_2">#REF!</definedName>
    <definedName name="EM_038_3">#REF!</definedName>
    <definedName name="EM_038_4">#REF!</definedName>
    <definedName name="EM_038_5">#REF!</definedName>
    <definedName name="EM_038_6">#REF!</definedName>
    <definedName name="EM_038_7">#REF!</definedName>
    <definedName name="EM_038_8">#REF!</definedName>
    <definedName name="EM_038_9">#REF!</definedName>
    <definedName name="EM_039_1">#REF!</definedName>
    <definedName name="EM_039_10">#REF!</definedName>
    <definedName name="EM_039_11">#REF!</definedName>
    <definedName name="EM_039_12">#REF!</definedName>
    <definedName name="EM_039_13">#REF!</definedName>
    <definedName name="EM_039_14">#REF!</definedName>
    <definedName name="EM_039_15">#REF!</definedName>
    <definedName name="EM_039_16">#REF!</definedName>
    <definedName name="EM_039_17">#REF!</definedName>
    <definedName name="EM_039_18">#REF!</definedName>
    <definedName name="EM_039_2">#REF!</definedName>
    <definedName name="EM_039_3">#REF!</definedName>
    <definedName name="EM_039_4">#REF!</definedName>
    <definedName name="EM_039_5">#REF!</definedName>
    <definedName name="EM_039_6">#REF!</definedName>
    <definedName name="EM_039_7">#REF!</definedName>
    <definedName name="EM_039_8">#REF!</definedName>
    <definedName name="EM_039_9">#REF!</definedName>
    <definedName name="EM_051_14">#REF!</definedName>
    <definedName name="EM_051_15">#REF!</definedName>
    <definedName name="EM_051_16">#REF!</definedName>
    <definedName name="EM_051_17">#REF!</definedName>
    <definedName name="EM_051_18">#REF!</definedName>
    <definedName name="EM_052_14">#REF!</definedName>
    <definedName name="EM_052_15">#REF!</definedName>
    <definedName name="EM_052_16">#REF!</definedName>
    <definedName name="EM_052_17">#REF!</definedName>
    <definedName name="EM_052_18">#REF!</definedName>
    <definedName name="EM_053_14">#REF!</definedName>
    <definedName name="EM_053_15">#REF!</definedName>
    <definedName name="EM_053_16">#REF!</definedName>
    <definedName name="EM_053_17">#REF!</definedName>
    <definedName name="EM_053_18">#REF!</definedName>
    <definedName name="EM_054_14">#REF!</definedName>
    <definedName name="EM_054_15">#REF!</definedName>
    <definedName name="EM_054_16">#REF!</definedName>
    <definedName name="EM_054_17">#REF!</definedName>
    <definedName name="EM_054_18">#REF!</definedName>
    <definedName name="EM_055_14">#REF!</definedName>
    <definedName name="EM_055_15">#REF!</definedName>
    <definedName name="EM_055_16">#REF!</definedName>
    <definedName name="EM_055_17">#REF!</definedName>
    <definedName name="EM_055_18">#REF!</definedName>
    <definedName name="EM_056_14">#REF!</definedName>
    <definedName name="EM_056_15">#REF!</definedName>
    <definedName name="EM_056_16">#REF!</definedName>
    <definedName name="EM_056_17">#REF!</definedName>
    <definedName name="EM_056_18">#REF!</definedName>
    <definedName name="EM_057_14">#REF!</definedName>
    <definedName name="EM_057_15">#REF!</definedName>
    <definedName name="EM_057_16">#REF!</definedName>
    <definedName name="EM_057_17">#REF!</definedName>
    <definedName name="EM_057_18">#REF!</definedName>
    <definedName name="EM_058_14">#REF!</definedName>
    <definedName name="EM_058_15">#REF!</definedName>
    <definedName name="EM_058_16">#REF!</definedName>
    <definedName name="EM_058_17">#REF!</definedName>
    <definedName name="EM_058_18">#REF!</definedName>
    <definedName name="EM_059_14">#REF!</definedName>
    <definedName name="EM_059_15">#REF!</definedName>
    <definedName name="EM_059_16">#REF!</definedName>
    <definedName name="EM_059_17">#REF!</definedName>
    <definedName name="EM_059_18">#REF!</definedName>
    <definedName name="EM_060_14">#REF!</definedName>
    <definedName name="EM_060_15">#REF!</definedName>
    <definedName name="EM_060_16">#REF!</definedName>
    <definedName name="EM_060_17">#REF!</definedName>
    <definedName name="EM_060_18">#REF!</definedName>
    <definedName name="EM_061_14">#REF!</definedName>
    <definedName name="EM_061_15">#REF!</definedName>
    <definedName name="EM_061_16">#REF!</definedName>
    <definedName name="EM_061_17">#REF!</definedName>
    <definedName name="EM_061_18">#REF!</definedName>
    <definedName name="EM_062_14">#REF!</definedName>
    <definedName name="EM_062_15">#REF!</definedName>
    <definedName name="EM_062_16">#REF!</definedName>
    <definedName name="EM_062_17">#REF!</definedName>
    <definedName name="EM_062_18">#REF!</definedName>
    <definedName name="EM_063_14">#REF!</definedName>
    <definedName name="EM_063_15">#REF!</definedName>
    <definedName name="EM_063_16">#REF!</definedName>
    <definedName name="EM_063_17">#REF!</definedName>
    <definedName name="EM_063_18">#REF!</definedName>
    <definedName name="EM_064_14">#REF!</definedName>
    <definedName name="EM_064_15">#REF!</definedName>
    <definedName name="EM_064_16">#REF!</definedName>
    <definedName name="EM_064_17">#REF!</definedName>
    <definedName name="EM_064_18">#REF!</definedName>
    <definedName name="EM_065_14">#REF!</definedName>
    <definedName name="EM_065_15">#REF!</definedName>
    <definedName name="EM_065_16">#REF!</definedName>
    <definedName name="EM_065_17">#REF!</definedName>
    <definedName name="EM_065_18">#REF!</definedName>
    <definedName name="EM_066_14">#REF!</definedName>
    <definedName name="EM_066_15">#REF!</definedName>
    <definedName name="EM_066_16">#REF!</definedName>
    <definedName name="EM_066_17">#REF!</definedName>
    <definedName name="EM_066_18">#REF!</definedName>
    <definedName name="EM_067_14">#REF!</definedName>
    <definedName name="EM_067_15">#REF!</definedName>
    <definedName name="EM_067_16">#REF!</definedName>
    <definedName name="EM_067_17">#REF!</definedName>
    <definedName name="EM_067_18">#REF!</definedName>
    <definedName name="EM_068_14">#REF!</definedName>
    <definedName name="EM_068_15">#REF!</definedName>
    <definedName name="EM_068_16">#REF!</definedName>
    <definedName name="EM_068_17">#REF!</definedName>
    <definedName name="EM_068_18">#REF!</definedName>
    <definedName name="EM_069_14">#REF!</definedName>
    <definedName name="EM_069_15">#REF!</definedName>
    <definedName name="EM_069_16">#REF!</definedName>
    <definedName name="EM_069_17">#REF!</definedName>
    <definedName name="EM_069_18">#REF!</definedName>
    <definedName name="EM_070_14">#REF!</definedName>
    <definedName name="EM_070_15">#REF!</definedName>
    <definedName name="EM_070_16">#REF!</definedName>
    <definedName name="EM_070_17">#REF!</definedName>
    <definedName name="EM_070_18">#REF!</definedName>
    <definedName name="EM_071_14">#REF!</definedName>
    <definedName name="EM_071_15">#REF!</definedName>
    <definedName name="EM_071_16">#REF!</definedName>
    <definedName name="EM_071_17">#REF!</definedName>
    <definedName name="EM_071_18">#REF!</definedName>
    <definedName name="EM_072_14">#REF!</definedName>
    <definedName name="EM_072_15">#REF!</definedName>
    <definedName name="EM_072_16">#REF!</definedName>
    <definedName name="EM_072_17">#REF!</definedName>
    <definedName name="EM_072_18">#REF!</definedName>
    <definedName name="EM_073_14">#REF!</definedName>
    <definedName name="EM_073_15">#REF!</definedName>
    <definedName name="EM_073_16">#REF!</definedName>
    <definedName name="EM_073_17">#REF!</definedName>
    <definedName name="EM_073_18">#REF!</definedName>
    <definedName name="EM_074_14">#REF!</definedName>
    <definedName name="EM_074_15">#REF!</definedName>
    <definedName name="EM_074_16">#REF!</definedName>
    <definedName name="EM_074_17">#REF!</definedName>
    <definedName name="EM_074_18">#REF!</definedName>
    <definedName name="EMATWKG">#REF!</definedName>
    <definedName name="EMATWKG___0">#REF!</definedName>
    <definedName name="EMATWKG___0___0">#REF!</definedName>
    <definedName name="EMATWKG___0___0___0">#REF!</definedName>
    <definedName name="EMATWKG___0___0___0___0">#REF!</definedName>
    <definedName name="Embankment">#REF!</definedName>
    <definedName name="EMET">#REF!</definedName>
    <definedName name="EMET___0">#REF!</definedName>
    <definedName name="EMET___0___0">#REF!</definedName>
    <definedName name="EMET___0___0___0">#REF!</definedName>
    <definedName name="EMET___0___0___0___0">#REF!</definedName>
    <definedName name="Emetteur__prechan">#REF!</definedName>
    <definedName name="Empty_BILL">#REF!</definedName>
    <definedName name="END">#REF!</definedName>
    <definedName name="Ende">#REF!</definedName>
    <definedName name="Energy_Charge_Details">#REF!</definedName>
    <definedName name="ENG">#REF!</definedName>
    <definedName name="Eng_02">#REF!</definedName>
    <definedName name="English_01">#REF!</definedName>
    <definedName name="English_02">#REF!</definedName>
    <definedName name="ENTERTAINMENT__REFRESHMENT_ETC.">#REF!</definedName>
    <definedName name="EnthalpyofWater">#REF!</definedName>
    <definedName name="Env">#REF!</definedName>
    <definedName name="Env_2">#REF!</definedName>
    <definedName name="Env_B">#REF!</definedName>
    <definedName name="Environ">#REF!</definedName>
    <definedName name="Environ_2">#REF!</definedName>
    <definedName name="Environ_B">#REF!</definedName>
    <definedName name="EOL">#REF!</definedName>
    <definedName name="eq_index">#REF!</definedName>
    <definedName name="EQMOB">#REF!</definedName>
    <definedName name="erghgf" hidden="1">#REF!</definedName>
    <definedName name="erty" hidden="1">#REF!</definedName>
    <definedName name="ewer" hidden="1">{"'PROFITABILITY'!$A$1:$F$45"}</definedName>
    <definedName name="Excel_BuiltIn_Print_Area_11_1_1">#REF!</definedName>
    <definedName name="Excel_BuiltIn_Print_Area_11_1_10">#REF!</definedName>
    <definedName name="Excel_BuiltIn_Print_Area_11_1_11">#REF!</definedName>
    <definedName name="Excel_BuiltIn_Print_Area_11_1_12">#REF!</definedName>
    <definedName name="Excel_BuiltIn_Print_Area_11_1_13">#REF!</definedName>
    <definedName name="Excel_BuiltIn_Print_Area_11_1_14">#REF!</definedName>
    <definedName name="Excel_BuiltIn_Print_Area_11_1_15">#REF!</definedName>
    <definedName name="Excel_BuiltIn_Print_Area_11_1_16">#REF!</definedName>
    <definedName name="Excel_BuiltIn_Print_Area_11_1_17">#REF!</definedName>
    <definedName name="Excel_BuiltIn_Print_Area_11_1_2">#REF!</definedName>
    <definedName name="Excel_BuiltIn_Print_Area_11_1_20">#REF!</definedName>
    <definedName name="Excel_BuiltIn_Print_Area_11_1_3">#REF!</definedName>
    <definedName name="Excel_BuiltIn_Print_Area_11_1_5">#REF!</definedName>
    <definedName name="Excel_BuiltIn_Print_Area_11_1_6">#REF!</definedName>
    <definedName name="Excel_BuiltIn_Print_Area_11_1_7">#REF!</definedName>
    <definedName name="Excel_BuiltIn_Print_Area_11_1_8">#REF!</definedName>
    <definedName name="Excel_BuiltIn_Print_Area_11_1_9">#REF!</definedName>
    <definedName name="Excel_BuiltIn_Print_Area_12">#REF!</definedName>
    <definedName name="Excel_BuiltIn_Print_Area_12_1">#REF!</definedName>
    <definedName name="Excel_BuiltIn_Print_Area_12_1_1">#REF!</definedName>
    <definedName name="Excel_BuiltIn_Print_Area_12_1_1_1">#REF!</definedName>
    <definedName name="Excel_BuiltIn_Print_Area_12_1_1_10">#REF!</definedName>
    <definedName name="Excel_BuiltIn_Print_Area_12_1_1_11">#REF!</definedName>
    <definedName name="Excel_BuiltIn_Print_Area_12_1_1_12">#REF!</definedName>
    <definedName name="Excel_BuiltIn_Print_Area_12_1_1_13">#REF!</definedName>
    <definedName name="Excel_BuiltIn_Print_Area_12_1_1_14">#REF!</definedName>
    <definedName name="Excel_BuiltIn_Print_Area_12_1_1_15">#REF!</definedName>
    <definedName name="Excel_BuiltIn_Print_Area_12_1_1_16">#REF!</definedName>
    <definedName name="Excel_BuiltIn_Print_Area_12_1_1_17">#REF!</definedName>
    <definedName name="Excel_BuiltIn_Print_Area_12_1_1_2">#REF!</definedName>
    <definedName name="Excel_BuiltIn_Print_Area_12_1_1_20">#REF!</definedName>
    <definedName name="Excel_BuiltIn_Print_Area_12_1_1_3">#REF!</definedName>
    <definedName name="Excel_BuiltIn_Print_Area_12_1_1_5">#REF!</definedName>
    <definedName name="Excel_BuiltIn_Print_Area_12_1_1_6">#REF!</definedName>
    <definedName name="Excel_BuiltIn_Print_Area_12_1_1_7">#REF!</definedName>
    <definedName name="Excel_BuiltIn_Print_Area_12_1_1_8">#REF!</definedName>
    <definedName name="Excel_BuiltIn_Print_Area_12_1_1_9">#REF!</definedName>
    <definedName name="Excel_BuiltIn_Print_Area_12_1_10">#REF!</definedName>
    <definedName name="Excel_BuiltIn_Print_Area_12_1_11">#REF!</definedName>
    <definedName name="Excel_BuiltIn_Print_Area_12_1_12">#REF!</definedName>
    <definedName name="Excel_BuiltIn_Print_Area_12_1_13">#REF!</definedName>
    <definedName name="Excel_BuiltIn_Print_Area_12_1_14">#REF!</definedName>
    <definedName name="Excel_BuiltIn_Print_Area_12_1_15">#REF!</definedName>
    <definedName name="Excel_BuiltIn_Print_Area_12_1_16">#REF!</definedName>
    <definedName name="Excel_BuiltIn_Print_Area_12_1_17">#REF!</definedName>
    <definedName name="Excel_BuiltIn_Print_Area_12_1_2">#REF!</definedName>
    <definedName name="Excel_BuiltIn_Print_Area_12_1_20">#REF!</definedName>
    <definedName name="Excel_BuiltIn_Print_Area_12_1_3">#REF!</definedName>
    <definedName name="Excel_BuiltIn_Print_Area_12_1_5">#REF!</definedName>
    <definedName name="Excel_BuiltIn_Print_Area_12_1_6">#REF!</definedName>
    <definedName name="Excel_BuiltIn_Print_Area_12_1_7">#REF!</definedName>
    <definedName name="Excel_BuiltIn_Print_Area_12_1_8">#REF!</definedName>
    <definedName name="Excel_BuiltIn_Print_Area_12_1_9">#REF!</definedName>
    <definedName name="Excel_BuiltIn_Print_Area_13">#REF!</definedName>
    <definedName name="Excel_BuiltIn_Print_Area_13_1">#REF!</definedName>
    <definedName name="Excel_BuiltIn_Print_Area_13_1_1">#REF!</definedName>
    <definedName name="Excel_BuiltIn_Print_Area_13_1_10">#REF!</definedName>
    <definedName name="Excel_BuiltIn_Print_Area_13_1_11">#REF!</definedName>
    <definedName name="Excel_BuiltIn_Print_Area_13_1_12">#REF!</definedName>
    <definedName name="Excel_BuiltIn_Print_Area_13_1_13">#REF!</definedName>
    <definedName name="Excel_BuiltIn_Print_Area_13_1_14">#REF!</definedName>
    <definedName name="Excel_BuiltIn_Print_Area_13_1_15">#REF!</definedName>
    <definedName name="Excel_BuiltIn_Print_Area_13_1_16">#REF!</definedName>
    <definedName name="Excel_BuiltIn_Print_Area_13_1_17">#REF!</definedName>
    <definedName name="Excel_BuiltIn_Print_Area_13_1_2">#REF!</definedName>
    <definedName name="Excel_BuiltIn_Print_Area_13_1_20">#REF!</definedName>
    <definedName name="Excel_BuiltIn_Print_Area_13_1_3">#REF!</definedName>
    <definedName name="Excel_BuiltIn_Print_Area_13_1_5">#REF!</definedName>
    <definedName name="Excel_BuiltIn_Print_Area_13_1_6">#REF!</definedName>
    <definedName name="Excel_BuiltIn_Print_Area_13_1_7">#REF!</definedName>
    <definedName name="Excel_BuiltIn_Print_Area_13_1_8">#REF!</definedName>
    <definedName name="Excel_BuiltIn_Print_Area_13_1_9">#REF!</definedName>
    <definedName name="Excel_BuiltIn_Print_Area_13_13">#REF!</definedName>
    <definedName name="Excel_BuiltIn_Print_Area_14">#REF!</definedName>
    <definedName name="Excel_BuiltIn_Print_Area_14_1">#REF!</definedName>
    <definedName name="Excel_BuiltIn_Print_Area_14_1_1">#REF!</definedName>
    <definedName name="Excel_BuiltIn_Print_Area_14_1_10">#REF!</definedName>
    <definedName name="Excel_BuiltIn_Print_Area_14_1_11">#REF!</definedName>
    <definedName name="Excel_BuiltIn_Print_Area_14_1_12">#REF!</definedName>
    <definedName name="Excel_BuiltIn_Print_Area_14_1_13">#REF!</definedName>
    <definedName name="Excel_BuiltIn_Print_Area_14_1_14">#REF!</definedName>
    <definedName name="Excel_BuiltIn_Print_Area_14_1_15">#REF!</definedName>
    <definedName name="Excel_BuiltIn_Print_Area_14_1_16">#REF!</definedName>
    <definedName name="Excel_BuiltIn_Print_Area_14_1_17">#REF!</definedName>
    <definedName name="Excel_BuiltIn_Print_Area_14_1_2">#REF!</definedName>
    <definedName name="Excel_BuiltIn_Print_Area_14_1_20">#REF!</definedName>
    <definedName name="Excel_BuiltIn_Print_Area_14_1_3">#REF!</definedName>
    <definedName name="Excel_BuiltIn_Print_Area_14_1_5">#REF!</definedName>
    <definedName name="Excel_BuiltIn_Print_Area_14_1_6">#REF!</definedName>
    <definedName name="Excel_BuiltIn_Print_Area_14_1_7">#REF!</definedName>
    <definedName name="Excel_BuiltIn_Print_Area_14_1_8">#REF!</definedName>
    <definedName name="Excel_BuiltIn_Print_Area_14_1_9">#REF!</definedName>
    <definedName name="Excel_BuiltIn_Print_Area_15">#REF!</definedName>
    <definedName name="Excel_BuiltIn_Print_Area_15_1">#REF!</definedName>
    <definedName name="Excel_BuiltIn_Print_Area_15_1_1">#REF!</definedName>
    <definedName name="Excel_BuiltIn_Print_Area_15_1_1_1">#REF!</definedName>
    <definedName name="Excel_BuiltIn_Print_Area_15_1_10">#REF!</definedName>
    <definedName name="Excel_BuiltIn_Print_Area_15_1_11">#REF!</definedName>
    <definedName name="Excel_BuiltIn_Print_Area_15_1_12">#REF!</definedName>
    <definedName name="Excel_BuiltIn_Print_Area_15_1_13">#REF!</definedName>
    <definedName name="Excel_BuiltIn_Print_Area_15_1_14">#REF!</definedName>
    <definedName name="Excel_BuiltIn_Print_Area_15_1_15">#REF!</definedName>
    <definedName name="Excel_BuiltIn_Print_Area_15_1_16">#REF!</definedName>
    <definedName name="Excel_BuiltIn_Print_Area_15_1_17">#REF!</definedName>
    <definedName name="Excel_BuiltIn_Print_Area_15_1_2">#REF!</definedName>
    <definedName name="Excel_BuiltIn_Print_Area_15_1_20">#REF!</definedName>
    <definedName name="Excel_BuiltIn_Print_Area_15_1_3">#REF!</definedName>
    <definedName name="Excel_BuiltIn_Print_Area_15_1_5">#REF!</definedName>
    <definedName name="Excel_BuiltIn_Print_Area_15_1_6">#REF!</definedName>
    <definedName name="Excel_BuiltIn_Print_Area_15_1_7">#REF!</definedName>
    <definedName name="Excel_BuiltIn_Print_Area_15_1_8">#REF!</definedName>
    <definedName name="Excel_BuiltIn_Print_Area_15_1_9">#REF!</definedName>
    <definedName name="Excel_BuiltIn_Print_Area_16">#REF!</definedName>
    <definedName name="Excel_BuiltIn_Print_Area_16_1">#REF!</definedName>
    <definedName name="Excel_BuiltIn_Print_Area_16_1_1">#REF!</definedName>
    <definedName name="Excel_BuiltIn_Print_Area_16_1_1_1">#REF!</definedName>
    <definedName name="Excel_BuiltIn_Print_Area_16_1_1_10">#REF!</definedName>
    <definedName name="Excel_BuiltIn_Print_Area_16_1_1_11">#REF!</definedName>
    <definedName name="Excel_BuiltIn_Print_Area_16_1_1_12">#REF!</definedName>
    <definedName name="Excel_BuiltIn_Print_Area_16_1_1_13">#REF!</definedName>
    <definedName name="Excel_BuiltIn_Print_Area_16_1_1_14">#REF!</definedName>
    <definedName name="Excel_BuiltIn_Print_Area_16_1_1_15">#REF!</definedName>
    <definedName name="Excel_BuiltIn_Print_Area_16_1_1_16">#REF!</definedName>
    <definedName name="Excel_BuiltIn_Print_Area_16_1_1_17">#REF!</definedName>
    <definedName name="Excel_BuiltIn_Print_Area_16_1_1_2">#REF!</definedName>
    <definedName name="Excel_BuiltIn_Print_Area_16_1_1_20">#REF!</definedName>
    <definedName name="Excel_BuiltIn_Print_Area_16_1_1_3">#REF!</definedName>
    <definedName name="Excel_BuiltIn_Print_Area_16_1_1_5">#REF!</definedName>
    <definedName name="Excel_BuiltIn_Print_Area_16_1_1_6">#REF!</definedName>
    <definedName name="Excel_BuiltIn_Print_Area_16_1_1_7">#REF!</definedName>
    <definedName name="Excel_BuiltIn_Print_Area_16_1_1_8">#REF!</definedName>
    <definedName name="Excel_BuiltIn_Print_Area_16_1_1_9">#REF!</definedName>
    <definedName name="Excel_BuiltIn_Print_Area_16_1_10">#REF!</definedName>
    <definedName name="Excel_BuiltIn_Print_Area_16_1_11">#REF!</definedName>
    <definedName name="Excel_BuiltIn_Print_Area_16_1_12">#REF!</definedName>
    <definedName name="Excel_BuiltIn_Print_Area_16_1_13">#REF!</definedName>
    <definedName name="Excel_BuiltIn_Print_Area_16_1_14">#REF!</definedName>
    <definedName name="Excel_BuiltIn_Print_Area_16_1_15">#REF!</definedName>
    <definedName name="Excel_BuiltIn_Print_Area_16_1_16">#REF!</definedName>
    <definedName name="Excel_BuiltIn_Print_Area_16_1_17">#REF!</definedName>
    <definedName name="Excel_BuiltIn_Print_Area_16_1_2">#REF!</definedName>
    <definedName name="Excel_BuiltIn_Print_Area_16_1_20">#REF!</definedName>
    <definedName name="Excel_BuiltIn_Print_Area_16_1_3">#REF!</definedName>
    <definedName name="Excel_BuiltIn_Print_Area_16_1_5">#REF!</definedName>
    <definedName name="Excel_BuiltIn_Print_Area_16_1_6">#REF!</definedName>
    <definedName name="Excel_BuiltIn_Print_Area_16_1_7">#REF!</definedName>
    <definedName name="Excel_BuiltIn_Print_Area_16_1_8">#REF!</definedName>
    <definedName name="Excel_BuiltIn_Print_Area_16_1_9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7_1_1_1">#REF!</definedName>
    <definedName name="Excel_BuiltIn_Print_Area_17_1_1_10">#REF!</definedName>
    <definedName name="Excel_BuiltIn_Print_Area_17_1_1_11">#REF!</definedName>
    <definedName name="Excel_BuiltIn_Print_Area_17_1_1_12">#REF!</definedName>
    <definedName name="Excel_BuiltIn_Print_Area_17_1_1_13">#REF!</definedName>
    <definedName name="Excel_BuiltIn_Print_Area_17_1_1_14">#REF!</definedName>
    <definedName name="Excel_BuiltIn_Print_Area_17_1_1_15">#REF!</definedName>
    <definedName name="Excel_BuiltIn_Print_Area_17_1_1_16">#REF!</definedName>
    <definedName name="Excel_BuiltIn_Print_Area_17_1_1_17">#REF!</definedName>
    <definedName name="Excel_BuiltIn_Print_Area_17_1_1_2">#REF!</definedName>
    <definedName name="Excel_BuiltIn_Print_Area_17_1_1_20">#REF!</definedName>
    <definedName name="Excel_BuiltIn_Print_Area_17_1_1_3">#REF!</definedName>
    <definedName name="Excel_BuiltIn_Print_Area_17_1_1_5">#REF!</definedName>
    <definedName name="Excel_BuiltIn_Print_Area_17_1_1_6">#REF!</definedName>
    <definedName name="Excel_BuiltIn_Print_Area_17_1_1_7">#REF!</definedName>
    <definedName name="Excel_BuiltIn_Print_Area_17_1_1_8">#REF!</definedName>
    <definedName name="Excel_BuiltIn_Print_Area_17_1_1_9">#REF!</definedName>
    <definedName name="Excel_BuiltIn_Print_Area_17_1_10">#REF!</definedName>
    <definedName name="Excel_BuiltIn_Print_Area_17_1_11">#REF!</definedName>
    <definedName name="Excel_BuiltIn_Print_Area_17_1_12">#REF!</definedName>
    <definedName name="Excel_BuiltIn_Print_Area_17_1_13">#REF!</definedName>
    <definedName name="Excel_BuiltIn_Print_Area_17_1_14">#REF!</definedName>
    <definedName name="Excel_BuiltIn_Print_Area_17_1_15">#REF!</definedName>
    <definedName name="Excel_BuiltIn_Print_Area_17_1_16">#REF!</definedName>
    <definedName name="Excel_BuiltIn_Print_Area_17_1_17">#REF!</definedName>
    <definedName name="Excel_BuiltIn_Print_Area_17_1_2">#REF!</definedName>
    <definedName name="Excel_BuiltIn_Print_Area_17_1_20">#REF!</definedName>
    <definedName name="Excel_BuiltIn_Print_Area_17_1_3">#REF!</definedName>
    <definedName name="Excel_BuiltIn_Print_Area_17_1_5">#REF!</definedName>
    <definedName name="Excel_BuiltIn_Print_Area_17_1_6">#REF!</definedName>
    <definedName name="Excel_BuiltIn_Print_Area_17_1_7">#REF!</definedName>
    <definedName name="Excel_BuiltIn_Print_Area_17_1_8">#REF!</definedName>
    <definedName name="Excel_BuiltIn_Print_Area_17_1_9">#REF!</definedName>
    <definedName name="Excel_BuiltIn_Print_Area_18">#REF!</definedName>
    <definedName name="Excel_BuiltIn_Print_Area_19">#REF!</definedName>
    <definedName name="Excel_BuiltIn_Print_Area_19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3">#REF!</definedName>
    <definedName name="Excel_BuiltIn_Print_Area_2_1_1_1_1_1_6">#REF!</definedName>
    <definedName name="Excel_BuiltIn_Print_Area_2_1_1_1_1_2">#REF!</definedName>
    <definedName name="Excel_BuiltIn_Print_Area_2_1_1_1_1_3">#REF!</definedName>
    <definedName name="Excel_BuiltIn_Print_Area_2_1_1_1_1_5">#REF!</definedName>
    <definedName name="Excel_BuiltIn_Print_Area_2_1_1_1_1_6">#REF!</definedName>
    <definedName name="Excel_BuiltIn_Print_Area_2_1_1_1_10">#REF!</definedName>
    <definedName name="Excel_BuiltIn_Print_Area_2_1_1_1_11">#REF!</definedName>
    <definedName name="Excel_BuiltIn_Print_Area_2_1_1_1_12">#REF!</definedName>
    <definedName name="Excel_BuiltIn_Print_Area_2_1_1_1_13">#REF!</definedName>
    <definedName name="Excel_BuiltIn_Print_Area_2_1_1_1_14">#REF!</definedName>
    <definedName name="Excel_BuiltIn_Print_Area_2_1_1_1_15">#REF!</definedName>
    <definedName name="Excel_BuiltIn_Print_Area_2_1_1_1_16">#REF!</definedName>
    <definedName name="Excel_BuiltIn_Print_Area_2_1_1_1_17">#REF!</definedName>
    <definedName name="Excel_BuiltIn_Print_Area_2_1_1_1_2">#REF!</definedName>
    <definedName name="Excel_BuiltIn_Print_Area_2_1_1_1_20">#REF!</definedName>
    <definedName name="Excel_BuiltIn_Print_Area_2_1_1_1_3">#REF!</definedName>
    <definedName name="Excel_BuiltIn_Print_Area_2_1_1_1_5">#REF!</definedName>
    <definedName name="Excel_BuiltIn_Print_Area_2_1_1_1_6">#REF!</definedName>
    <definedName name="Excel_BuiltIn_Print_Area_2_1_1_1_7">#REF!</definedName>
    <definedName name="Excel_BuiltIn_Print_Area_2_1_1_1_8">#REF!</definedName>
    <definedName name="Excel_BuiltIn_Print_Area_2_1_1_1_9">#REF!</definedName>
    <definedName name="Excel_BuiltIn_Print_Area_2_1_1_10">#REF!</definedName>
    <definedName name="Excel_BuiltIn_Print_Area_2_1_1_11">#REF!</definedName>
    <definedName name="Excel_BuiltIn_Print_Area_2_1_1_12">#REF!</definedName>
    <definedName name="Excel_BuiltIn_Print_Area_2_1_1_13">#REF!</definedName>
    <definedName name="Excel_BuiltIn_Print_Area_2_1_1_14">#REF!</definedName>
    <definedName name="Excel_BuiltIn_Print_Area_2_1_1_15">#REF!</definedName>
    <definedName name="Excel_BuiltIn_Print_Area_2_1_1_16">#REF!</definedName>
    <definedName name="Excel_BuiltIn_Print_Area_2_1_1_17">#REF!</definedName>
    <definedName name="Excel_BuiltIn_Print_Area_2_1_1_2">#REF!</definedName>
    <definedName name="Excel_BuiltIn_Print_Area_2_1_1_2_2">#REF!</definedName>
    <definedName name="Excel_BuiltIn_Print_Area_2_1_1_2_3">#REF!</definedName>
    <definedName name="Excel_BuiltIn_Print_Area_2_1_1_2_6">#REF!</definedName>
    <definedName name="Excel_BuiltIn_Print_Area_2_1_1_20">#REF!</definedName>
    <definedName name="Excel_BuiltIn_Print_Area_2_1_1_3">#REF!</definedName>
    <definedName name="Excel_BuiltIn_Print_Area_2_1_1_5">#REF!</definedName>
    <definedName name="Excel_BuiltIn_Print_Area_2_1_1_6">#REF!</definedName>
    <definedName name="Excel_BuiltIn_Print_Area_2_1_1_7">#REF!</definedName>
    <definedName name="Excel_BuiltIn_Print_Area_2_1_1_8">#REF!</definedName>
    <definedName name="Excel_BuiltIn_Print_Area_2_1_1_9">#REF!</definedName>
    <definedName name="Excel_BuiltIn_Print_Area_2_1_10">#REF!</definedName>
    <definedName name="Excel_BuiltIn_Print_Area_2_1_11">#REF!</definedName>
    <definedName name="Excel_BuiltIn_Print_Area_2_1_12">#REF!</definedName>
    <definedName name="Excel_BuiltIn_Print_Area_2_1_13">#REF!</definedName>
    <definedName name="Excel_BuiltIn_Print_Area_2_1_14">#REF!</definedName>
    <definedName name="Excel_BuiltIn_Print_Area_2_1_15">#REF!</definedName>
    <definedName name="Excel_BuiltIn_Print_Area_2_1_16">#REF!</definedName>
    <definedName name="Excel_BuiltIn_Print_Area_2_1_17">#REF!</definedName>
    <definedName name="Excel_BuiltIn_Print_Area_2_1_2">#REF!</definedName>
    <definedName name="Excel_BuiltIn_Print_Area_2_1_20">#REF!</definedName>
    <definedName name="Excel_BuiltIn_Print_Area_2_1_3">#REF!</definedName>
    <definedName name="Excel_BuiltIn_Print_Area_2_1_5">#REF!</definedName>
    <definedName name="Excel_BuiltIn_Print_Area_2_1_6">#REF!</definedName>
    <definedName name="Excel_BuiltIn_Print_Area_2_1_6_2">#REF!</definedName>
    <definedName name="Excel_BuiltIn_Print_Area_2_1_6_6">#REF!</definedName>
    <definedName name="Excel_BuiltIn_Print_Area_2_1_7">#REF!</definedName>
    <definedName name="Excel_BuiltIn_Print_Area_2_1_8">#REF!</definedName>
    <definedName name="Excel_BuiltIn_Print_Area_2_1_9">#REF!</definedName>
    <definedName name="Excel_BuiltIn_Print_Area_20">#REF!</definedName>
    <definedName name="Excel_BuiltIn_Print_Area_20_1">#REF!</definedName>
    <definedName name="Excel_BuiltIn_Print_Area_21">#REF!</definedName>
    <definedName name="Excel_BuiltIn_Print_Area_22">#REF!</definedName>
    <definedName name="Excel_BuiltIn_Print_Area_22_1">#REF!</definedName>
    <definedName name="Excel_BuiltIn_Print_Area_23">#REF!</definedName>
    <definedName name="Excel_BuiltIn_Print_Area_24">#REF!</definedName>
    <definedName name="Excel_BuiltIn_Print_Area_25">#REF!</definedName>
    <definedName name="Excel_BuiltIn_Print_Area_26">#REF!</definedName>
    <definedName name="Excel_BuiltIn_Print_Area_27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3_1_1_1_1_1_1">#REF!</definedName>
    <definedName name="Excel_BuiltIn_Print_Area_3_1_1_1_1_1_1_1">#REF!</definedName>
    <definedName name="Excel_BuiltIn_Print_Area_3_1_1_1_1_1_1_1_1">#REF!</definedName>
    <definedName name="Excel_BuiltIn_Print_Area_3_1_1_1_1_1_1_1_1_1">#REF!</definedName>
    <definedName name="Excel_BuiltIn_Print_Area_3_1_1_1_1_1_2">#REF!</definedName>
    <definedName name="Excel_BuiltIn_Print_Area_3_1_1_1_2">#REF!</definedName>
    <definedName name="Excel_BuiltIn_Print_Area_3_1_1_1_2_1">#REF!</definedName>
    <definedName name="Excel_BuiltIn_Print_Area_3_1_1_1_3">#REF!</definedName>
    <definedName name="Excel_BuiltIn_Print_Area_3_1_1_1_6">#REF!</definedName>
    <definedName name="Excel_BuiltIn_Print_Area_3_1_1_2">#REF!</definedName>
    <definedName name="Excel_BuiltIn_Print_Area_3_1_1_3">#REF!</definedName>
    <definedName name="Excel_BuiltIn_Print_Area_3_1_1_6">#REF!</definedName>
    <definedName name="Excel_BuiltIn_Print_Area_3_1_10">#REF!</definedName>
    <definedName name="Excel_BuiltIn_Print_Area_3_1_11">#REF!</definedName>
    <definedName name="Excel_BuiltIn_Print_Area_3_1_12">#REF!</definedName>
    <definedName name="Excel_BuiltIn_Print_Area_3_1_13">#REF!</definedName>
    <definedName name="Excel_BuiltIn_Print_Area_3_1_14">#REF!</definedName>
    <definedName name="Excel_BuiltIn_Print_Area_3_1_15">#REF!</definedName>
    <definedName name="Excel_BuiltIn_Print_Area_3_1_16">#REF!</definedName>
    <definedName name="Excel_BuiltIn_Print_Area_3_1_17">#REF!</definedName>
    <definedName name="Excel_BuiltIn_Print_Area_3_1_2">#REF!</definedName>
    <definedName name="Excel_BuiltIn_Print_Area_3_1_20">#REF!</definedName>
    <definedName name="Excel_BuiltIn_Print_Area_3_1_3">#REF!</definedName>
    <definedName name="Excel_BuiltIn_Print_Area_3_1_3_1">#REF!</definedName>
    <definedName name="Excel_BuiltIn_Print_Area_3_1_5">#REF!</definedName>
    <definedName name="Excel_BuiltIn_Print_Area_3_1_6">#REF!</definedName>
    <definedName name="Excel_BuiltIn_Print_Area_3_1_7">#REF!</definedName>
    <definedName name="Excel_BuiltIn_Print_Area_3_1_8">#REF!</definedName>
    <definedName name="Excel_BuiltIn_Print_Area_3_1_9">#REF!</definedName>
    <definedName name="Excel_BuiltIn_Print_Area_30">(#REF!,#REF!)</definedName>
    <definedName name="Excel_BuiltIn_Print_Area_31">#REF!</definedName>
    <definedName name="Excel_BuiltIn_Print_Area_32">#REF!</definedName>
    <definedName name="Excel_BuiltIn_Print_Area_33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4_1_1_1_1_1">#REF!</definedName>
    <definedName name="Excel_BuiltIn_Print_Area_4_1_1_1_1_1_1">#REF!</definedName>
    <definedName name="Excel_BuiltIn_Print_Area_4_1_1_1_1_1_1_1">#REF!</definedName>
    <definedName name="Excel_BuiltIn_Print_Area_4_1_1_1_1_1_1_1_1">#REF!</definedName>
    <definedName name="Excel_BuiltIn_Print_Area_4_1_1_1_1_1_1_1_1_1">#REF!</definedName>
    <definedName name="Excel_BuiltIn_Print_Area_4_1_1_1_1_1_1_1_1_1_1">#REF!</definedName>
    <definedName name="Excel_BuiltIn_Print_Area_4_1_1_1_1_1_1_1_1_1_1_1">#REF!</definedName>
    <definedName name="Excel_BuiltIn_Print_Area_4_1_1_1_1_1_1_1_1_1_1_1_1">#REF!</definedName>
    <definedName name="Excel_BuiltIn_Print_Area_4_1_1_1_1_1_2">#REF!</definedName>
    <definedName name="Excel_BuiltIn_Print_Area_4_1_1_1_1_1_3">#REF!</definedName>
    <definedName name="Excel_BuiltIn_Print_Area_4_1_1_1_1_1_6">#REF!</definedName>
    <definedName name="Excel_BuiltIn_Print_Area_4_1_1_1_1_2">#REF!</definedName>
    <definedName name="Excel_BuiltIn_Print_Area_4_1_1_1_1_3">#REF!</definedName>
    <definedName name="Excel_BuiltIn_Print_Area_4_1_1_1_1_6">#REF!</definedName>
    <definedName name="Excel_BuiltIn_Print_Area_4_1_1_1_2">#REF!</definedName>
    <definedName name="Excel_BuiltIn_Print_Area_4_1_1_1_3">#REF!</definedName>
    <definedName name="Excel_BuiltIn_Print_Area_4_1_1_1_6">#REF!</definedName>
    <definedName name="Excel_BuiltIn_Print_Area_4_1_1_10">#REF!</definedName>
    <definedName name="Excel_BuiltIn_Print_Area_4_1_1_11">#REF!</definedName>
    <definedName name="Excel_BuiltIn_Print_Area_4_1_1_12">#REF!</definedName>
    <definedName name="Excel_BuiltIn_Print_Area_4_1_1_13">#REF!</definedName>
    <definedName name="Excel_BuiltIn_Print_Area_4_1_1_14">#REF!</definedName>
    <definedName name="Excel_BuiltIn_Print_Area_4_1_1_15">#REF!</definedName>
    <definedName name="Excel_BuiltIn_Print_Area_4_1_1_16">#REF!</definedName>
    <definedName name="Excel_BuiltIn_Print_Area_4_1_1_17">#REF!</definedName>
    <definedName name="Excel_BuiltIn_Print_Area_4_1_1_2">#REF!</definedName>
    <definedName name="Excel_BuiltIn_Print_Area_4_1_1_20">#REF!</definedName>
    <definedName name="Excel_BuiltIn_Print_Area_4_1_1_3">#REF!</definedName>
    <definedName name="Excel_BuiltIn_Print_Area_4_1_1_5">#REF!</definedName>
    <definedName name="Excel_BuiltIn_Print_Area_4_1_1_6">#REF!</definedName>
    <definedName name="Excel_BuiltIn_Print_Area_4_1_1_7">#REF!</definedName>
    <definedName name="Excel_BuiltIn_Print_Area_4_1_1_8">#REF!</definedName>
    <definedName name="Excel_BuiltIn_Print_Area_4_1_1_9">#REF!</definedName>
    <definedName name="Excel_BuiltIn_Print_Area_4_1_10">#REF!</definedName>
    <definedName name="Excel_BuiltIn_Print_Area_4_1_11">#REF!</definedName>
    <definedName name="Excel_BuiltIn_Print_Area_4_1_12">#REF!</definedName>
    <definedName name="Excel_BuiltIn_Print_Area_4_1_13">#REF!</definedName>
    <definedName name="Excel_BuiltIn_Print_Area_4_1_14">#REF!</definedName>
    <definedName name="Excel_BuiltIn_Print_Area_4_1_15">#REF!</definedName>
    <definedName name="Excel_BuiltIn_Print_Area_4_1_16">#REF!</definedName>
    <definedName name="Excel_BuiltIn_Print_Area_4_1_17">#REF!</definedName>
    <definedName name="Excel_BuiltIn_Print_Area_4_1_2">#REF!</definedName>
    <definedName name="Excel_BuiltIn_Print_Area_4_1_20">#REF!</definedName>
    <definedName name="Excel_BuiltIn_Print_Area_4_1_3">#REF!</definedName>
    <definedName name="Excel_BuiltIn_Print_Area_4_1_3_1">#REF!</definedName>
    <definedName name="Excel_BuiltIn_Print_Area_4_1_5">#REF!</definedName>
    <definedName name="Excel_BuiltIn_Print_Area_4_1_6">#REF!</definedName>
    <definedName name="Excel_BuiltIn_Print_Area_4_1_7">#REF!</definedName>
    <definedName name="Excel_BuiltIn_Print_Area_4_1_8">#REF!</definedName>
    <definedName name="Excel_BuiltIn_Print_Area_4_1_9">#REF!</definedName>
    <definedName name="Excel_BuiltIn_Print_Area_4_3">#REF!</definedName>
    <definedName name="Excel_BuiltIn_Print_Area_4_6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1_1_1_1">#REF!</definedName>
    <definedName name="Excel_BuiltIn_Print_Area_5_1_1_1_1_1">#REF!</definedName>
    <definedName name="Excel_BuiltIn_Print_Area_5_1_1_1_1_1_1">#REF!</definedName>
    <definedName name="Excel_BuiltIn_Print_Area_5_1_1_1_1_1_2">#REF!</definedName>
    <definedName name="Excel_BuiltIn_Print_Area_5_1_1_1_1_1_3">#REF!</definedName>
    <definedName name="Excel_BuiltIn_Print_Area_5_1_1_1_1_1_6">#REF!</definedName>
    <definedName name="Excel_BuiltIn_Print_Area_5_1_1_1_1_2">#REF!</definedName>
    <definedName name="Excel_BuiltIn_Print_Area_5_1_1_1_1_3">#REF!</definedName>
    <definedName name="Excel_BuiltIn_Print_Area_5_1_1_1_1_6">#REF!</definedName>
    <definedName name="Excel_BuiltIn_Print_Area_5_1_1_1_2">#REF!</definedName>
    <definedName name="Excel_BuiltIn_Print_Area_5_1_1_1_3">#REF!</definedName>
    <definedName name="Excel_BuiltIn_Print_Area_5_1_1_1_6">#REF!</definedName>
    <definedName name="Excel_BuiltIn_Print_Area_5_1_1_10">#REF!</definedName>
    <definedName name="Excel_BuiltIn_Print_Area_5_1_1_11">#REF!</definedName>
    <definedName name="Excel_BuiltIn_Print_Area_5_1_1_12">#REF!</definedName>
    <definedName name="Excel_BuiltIn_Print_Area_5_1_1_13">#REF!</definedName>
    <definedName name="Excel_BuiltIn_Print_Area_5_1_1_14">#REF!</definedName>
    <definedName name="Excel_BuiltIn_Print_Area_5_1_1_15">#REF!</definedName>
    <definedName name="Excel_BuiltIn_Print_Area_5_1_1_16">#REF!</definedName>
    <definedName name="Excel_BuiltIn_Print_Area_5_1_1_17">#REF!</definedName>
    <definedName name="Excel_BuiltIn_Print_Area_5_1_1_2">#REF!</definedName>
    <definedName name="Excel_BuiltIn_Print_Area_5_1_1_20">#REF!</definedName>
    <definedName name="Excel_BuiltIn_Print_Area_5_1_1_3">#REF!</definedName>
    <definedName name="Excel_BuiltIn_Print_Area_5_1_1_5">#REF!</definedName>
    <definedName name="Excel_BuiltIn_Print_Area_5_1_1_6">#REF!</definedName>
    <definedName name="Excel_BuiltIn_Print_Area_5_1_1_7">#REF!</definedName>
    <definedName name="Excel_BuiltIn_Print_Area_5_1_1_8">#REF!</definedName>
    <definedName name="Excel_BuiltIn_Print_Area_5_1_1_9">#REF!</definedName>
    <definedName name="Excel_BuiltIn_Print_Area_5_1_10">#REF!</definedName>
    <definedName name="Excel_BuiltIn_Print_Area_5_1_11">#REF!</definedName>
    <definedName name="Excel_BuiltIn_Print_Area_5_1_12">#REF!</definedName>
    <definedName name="Excel_BuiltIn_Print_Area_5_1_13">#REF!</definedName>
    <definedName name="Excel_BuiltIn_Print_Area_5_1_14">#REF!</definedName>
    <definedName name="Excel_BuiltIn_Print_Area_5_1_15">#REF!</definedName>
    <definedName name="Excel_BuiltIn_Print_Area_5_1_16">#REF!</definedName>
    <definedName name="Excel_BuiltIn_Print_Area_5_1_17">#REF!</definedName>
    <definedName name="Excel_BuiltIn_Print_Area_5_1_2">#REF!</definedName>
    <definedName name="Excel_BuiltIn_Print_Area_5_1_20">#REF!</definedName>
    <definedName name="Excel_BuiltIn_Print_Area_5_1_3">#REF!</definedName>
    <definedName name="Excel_BuiltIn_Print_Area_5_1_4">#REF!</definedName>
    <definedName name="Excel_BuiltIn_Print_Area_5_1_5">#REF!</definedName>
    <definedName name="Excel_BuiltIn_Print_Area_5_1_6">#REF!</definedName>
    <definedName name="Excel_BuiltIn_Print_Area_5_1_7">#REF!</definedName>
    <definedName name="Excel_BuiltIn_Print_Area_5_1_7_11">#REF!</definedName>
    <definedName name="Excel_BuiltIn_Print_Area_5_1_7_5">#REF!</definedName>
    <definedName name="Excel_BuiltIn_Print_Area_5_1_8">#REF!</definedName>
    <definedName name="Excel_BuiltIn_Print_Area_5_1_9">#REF!</definedName>
    <definedName name="Excel_BuiltIn_Print_Area_5_10">#REF!</definedName>
    <definedName name="Excel_BuiltIn_Print_Area_5_11">#REF!</definedName>
    <definedName name="Excel_BuiltIn_Print_Area_5_12">#REF!</definedName>
    <definedName name="Excel_BuiltIn_Print_Area_5_13">#REF!</definedName>
    <definedName name="Excel_BuiltIn_Print_Area_5_14">#REF!</definedName>
    <definedName name="Excel_BuiltIn_Print_Area_5_15">#REF!</definedName>
    <definedName name="Excel_BuiltIn_Print_Area_5_16">#REF!</definedName>
    <definedName name="Excel_BuiltIn_Print_Area_5_17">#REF!</definedName>
    <definedName name="Excel_BuiltIn_Print_Area_5_2">#REF!</definedName>
    <definedName name="Excel_BuiltIn_Print_Area_5_20">#REF!</definedName>
    <definedName name="Excel_BuiltIn_Print_Area_5_3">#REF!</definedName>
    <definedName name="Excel_BuiltIn_Print_Area_5_5">#REF!</definedName>
    <definedName name="Excel_BuiltIn_Print_Area_5_6">#REF!</definedName>
    <definedName name="Excel_BuiltIn_Print_Area_5_7">#REF!</definedName>
    <definedName name="Excel_BuiltIn_Print_Area_5_8">#REF!</definedName>
    <definedName name="Excel_BuiltIn_Print_Area_5_9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6_1_10">#REF!</definedName>
    <definedName name="Excel_BuiltIn_Print_Area_6_1_11">#REF!</definedName>
    <definedName name="Excel_BuiltIn_Print_Area_6_1_12">#REF!</definedName>
    <definedName name="Excel_BuiltIn_Print_Area_6_1_13">#REF!</definedName>
    <definedName name="Excel_BuiltIn_Print_Area_6_1_14">#REF!</definedName>
    <definedName name="Excel_BuiltIn_Print_Area_6_1_15">#REF!</definedName>
    <definedName name="Excel_BuiltIn_Print_Area_6_1_16">#REF!</definedName>
    <definedName name="Excel_BuiltIn_Print_Area_6_1_17">#REF!</definedName>
    <definedName name="Excel_BuiltIn_Print_Area_6_1_2">#REF!</definedName>
    <definedName name="Excel_BuiltIn_Print_Area_6_1_20">#REF!</definedName>
    <definedName name="Excel_BuiltIn_Print_Area_6_1_3">#REF!</definedName>
    <definedName name="Excel_BuiltIn_Print_Area_6_1_4">#REF!</definedName>
    <definedName name="Excel_BuiltIn_Print_Area_6_1_5">#REF!</definedName>
    <definedName name="Excel_BuiltIn_Print_Area_6_1_6">#REF!</definedName>
    <definedName name="Excel_BuiltIn_Print_Area_6_1_7">#REF!</definedName>
    <definedName name="Excel_BuiltIn_Print_Area_6_1_8">#REF!</definedName>
    <definedName name="Excel_BuiltIn_Print_Area_6_1_9">#REF!</definedName>
    <definedName name="Excel_BuiltIn_Print_Area_6_20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0">#REF!</definedName>
    <definedName name="Excel_BuiltIn_Print_Area_7_1_1_11">#REF!</definedName>
    <definedName name="Excel_BuiltIn_Print_Area_7_1_1_12">#REF!</definedName>
    <definedName name="Excel_BuiltIn_Print_Area_7_1_1_13">#REF!</definedName>
    <definedName name="Excel_BuiltIn_Print_Area_7_1_1_14">#REF!</definedName>
    <definedName name="Excel_BuiltIn_Print_Area_7_1_1_15">#REF!</definedName>
    <definedName name="Excel_BuiltIn_Print_Area_7_1_1_16">#REF!</definedName>
    <definedName name="Excel_BuiltIn_Print_Area_7_1_1_17">#REF!</definedName>
    <definedName name="Excel_BuiltIn_Print_Area_7_1_1_2">#REF!</definedName>
    <definedName name="Excel_BuiltIn_Print_Area_7_1_1_20">#REF!</definedName>
    <definedName name="Excel_BuiltIn_Print_Area_7_1_1_3">#REF!</definedName>
    <definedName name="Excel_BuiltIn_Print_Area_7_1_1_5">#REF!</definedName>
    <definedName name="Excel_BuiltIn_Print_Area_7_1_1_6">#REF!</definedName>
    <definedName name="Excel_BuiltIn_Print_Area_7_1_1_7">#REF!</definedName>
    <definedName name="Excel_BuiltIn_Print_Area_7_1_1_8">#REF!</definedName>
    <definedName name="Excel_BuiltIn_Print_Area_7_1_1_9">#REF!</definedName>
    <definedName name="Excel_BuiltIn_Print_Area_7_1_10">#REF!</definedName>
    <definedName name="Excel_BuiltIn_Print_Area_7_1_11">#REF!</definedName>
    <definedName name="Excel_BuiltIn_Print_Area_7_1_12">#REF!</definedName>
    <definedName name="Excel_BuiltIn_Print_Area_7_1_13">#REF!</definedName>
    <definedName name="Excel_BuiltIn_Print_Area_7_1_14">#REF!</definedName>
    <definedName name="Excel_BuiltIn_Print_Area_7_1_15">#REF!</definedName>
    <definedName name="Excel_BuiltIn_Print_Area_7_1_16">#REF!</definedName>
    <definedName name="Excel_BuiltIn_Print_Area_7_1_17">#REF!</definedName>
    <definedName name="Excel_BuiltIn_Print_Area_7_1_17_1">#REF!</definedName>
    <definedName name="Excel_BuiltIn_Print_Area_7_1_2">#REF!</definedName>
    <definedName name="Excel_BuiltIn_Print_Area_7_1_20">#REF!</definedName>
    <definedName name="Excel_BuiltIn_Print_Area_7_1_3">#REF!</definedName>
    <definedName name="Excel_BuiltIn_Print_Area_7_1_5">#REF!</definedName>
    <definedName name="Excel_BuiltIn_Print_Area_7_1_6">#REF!</definedName>
    <definedName name="Excel_BuiltIn_Print_Area_7_1_7">#REF!</definedName>
    <definedName name="Excel_BuiltIn_Print_Area_7_1_8">#REF!</definedName>
    <definedName name="Excel_BuiltIn_Print_Area_7_1_9">#REF!</definedName>
    <definedName name="Excel_BuiltIn_Print_Area_7_5">#REF!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#REF!</definedName>
    <definedName name="Excel_BuiltIn_Print_Area_8_1_1_10">#REF!</definedName>
    <definedName name="Excel_BuiltIn_Print_Area_8_1_1_11">#REF!</definedName>
    <definedName name="Excel_BuiltIn_Print_Area_8_1_1_12">#REF!</definedName>
    <definedName name="Excel_BuiltIn_Print_Area_8_1_1_13">#REF!</definedName>
    <definedName name="Excel_BuiltIn_Print_Area_8_1_1_14">#REF!</definedName>
    <definedName name="Excel_BuiltIn_Print_Area_8_1_1_15">#REF!</definedName>
    <definedName name="Excel_BuiltIn_Print_Area_8_1_1_16">#REF!</definedName>
    <definedName name="Excel_BuiltIn_Print_Area_8_1_1_17">#REF!</definedName>
    <definedName name="Excel_BuiltIn_Print_Area_8_1_1_2">#REF!</definedName>
    <definedName name="Excel_BuiltIn_Print_Area_8_1_1_20">#REF!</definedName>
    <definedName name="Excel_BuiltIn_Print_Area_8_1_1_3">#REF!</definedName>
    <definedName name="Excel_BuiltIn_Print_Area_8_1_1_5">#REF!</definedName>
    <definedName name="Excel_BuiltIn_Print_Area_8_1_1_6">#REF!</definedName>
    <definedName name="Excel_BuiltIn_Print_Area_8_1_1_7">#REF!</definedName>
    <definedName name="Excel_BuiltIn_Print_Area_8_1_1_8">#REF!</definedName>
    <definedName name="Excel_BuiltIn_Print_Area_8_1_1_9">#REF!</definedName>
    <definedName name="Excel_BuiltIn_Print_Area_8_1_10">#REF!</definedName>
    <definedName name="Excel_BuiltIn_Print_Area_8_1_11">#REF!</definedName>
    <definedName name="Excel_BuiltIn_Print_Area_8_1_12">#REF!</definedName>
    <definedName name="Excel_BuiltIn_Print_Area_8_1_13">#REF!</definedName>
    <definedName name="Excel_BuiltIn_Print_Area_8_1_14">#REF!</definedName>
    <definedName name="Excel_BuiltIn_Print_Area_8_1_15">#REF!</definedName>
    <definedName name="Excel_BuiltIn_Print_Area_8_1_16">#REF!</definedName>
    <definedName name="Excel_BuiltIn_Print_Area_8_1_17">#REF!</definedName>
    <definedName name="Excel_BuiltIn_Print_Area_8_1_2">#REF!</definedName>
    <definedName name="Excel_BuiltIn_Print_Area_8_1_20">#REF!</definedName>
    <definedName name="Excel_BuiltIn_Print_Area_8_1_3">#REF!</definedName>
    <definedName name="Excel_BuiltIn_Print_Area_8_1_5">#REF!</definedName>
    <definedName name="Excel_BuiltIn_Print_Area_8_1_6">#REF!</definedName>
    <definedName name="Excel_BuiltIn_Print_Area_8_1_7">#REF!</definedName>
    <definedName name="Excel_BuiltIn_Print_Area_8_1_8">#REF!</definedName>
    <definedName name="Excel_BuiltIn_Print_Area_8_1_9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0">#REF!</definedName>
    <definedName name="Excel_BuiltIn_Print_Area_9_1_11">#REF!</definedName>
    <definedName name="Excel_BuiltIn_Print_Area_9_1_12">#REF!</definedName>
    <definedName name="Excel_BuiltIn_Print_Area_9_1_13">#REF!</definedName>
    <definedName name="Excel_BuiltIn_Print_Area_9_1_14">#REF!</definedName>
    <definedName name="Excel_BuiltIn_Print_Area_9_1_15">#REF!</definedName>
    <definedName name="Excel_BuiltIn_Print_Area_9_1_16">#REF!</definedName>
    <definedName name="Excel_BuiltIn_Print_Area_9_1_17">#REF!</definedName>
    <definedName name="Excel_BuiltIn_Print_Area_9_1_2">#REF!</definedName>
    <definedName name="Excel_BuiltIn_Print_Area_9_1_20">#REF!</definedName>
    <definedName name="Excel_BuiltIn_Print_Area_9_1_3">#REF!</definedName>
    <definedName name="Excel_BuiltIn_Print_Area_9_1_5">#REF!</definedName>
    <definedName name="Excel_BuiltIn_Print_Area_9_1_6">#REF!</definedName>
    <definedName name="Excel_BuiltIn_Print_Area_9_1_7">#REF!</definedName>
    <definedName name="Excel_BuiltIn_Print_Area_9_1_8">#REF!</definedName>
    <definedName name="Excel_BuiltIn_Print_Area_9_1_9">#REF!</definedName>
    <definedName name="Excel_BuiltIn_Print_Area_9_12">#REF!</definedName>
    <definedName name="Excel_BuiltIn_Print_Area_9_12_5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1_1_1_1_1">#REF!</definedName>
    <definedName name="Excel_BuiltIn_Print_Titles_1_1_1_1_1_1">#REF!</definedName>
    <definedName name="Excel_BuiltIn_Print_Titles_1_1_1_1_1_1_1">#REF!</definedName>
    <definedName name="Excel_BuiltIn_Print_Titles_1_1_1_1_1_1_1_1">#REF!</definedName>
    <definedName name="Excel_BuiltIn_Print_Titles_1_1_1_1_1_1_1_1_1">#REF!</definedName>
    <definedName name="Excel_BuiltIn_Print_Titles_1_1_1_1_1_1_1_1_1_1">#REF!</definedName>
    <definedName name="Excel_BuiltIn_Print_Titles_10">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2">#REF!</definedName>
    <definedName name="Excel_BuiltIn_Print_Titles_2_1_1">#REF!</definedName>
    <definedName name="Excel_BuiltIn_Print_Titles_2_1_1_1">#REF!</definedName>
    <definedName name="Excel_BuiltIn_Print_Titles_20_1">#REF!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3_1_1_1">#REF!</definedName>
    <definedName name="Excel_BuiltIn_Print_Titles_3_1_1_1_1">#REF!</definedName>
    <definedName name="Excel_BuiltIn_Print_Titles_3_1_1_1_1_1">#REF!</definedName>
    <definedName name="Excel_BuiltIn_Print_Titles_3_1_1_1_2">#REF!</definedName>
    <definedName name="Excel_BuiltIn_Print_Titles_3_2">#REF!</definedName>
    <definedName name="Excel_BuiltIn_Print_Titles_3_3">#REF!</definedName>
    <definedName name="Excel_BuiltIn_Print_Titles_3_5">#REF!</definedName>
    <definedName name="Excel_BuiltIn_Print_Titles_4">#REF!</definedName>
    <definedName name="Excel_BuiltIn_Print_Titles_4_1">#REF!</definedName>
    <definedName name="Excel_BuiltIn_Print_Titles_4_1_1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8">#REF!</definedName>
    <definedName name="Excel_BuiltIn_Print_Titles_8_1">#REF!</definedName>
    <definedName name="Excel_BuiltIn_Print_Titles_9">#REF!</definedName>
    <definedName name="Excel_BuiltIn_Print_Titles_9_1">#REF!</definedName>
    <definedName name="Excel_BuiltIn_Print_Titles_9_12">#REF!</definedName>
    <definedName name="Excel_BuiltIn_Print_Titles_9_12_5">#REF!</definedName>
    <definedName name="EXIT">#REF!</definedName>
    <definedName name="EXIT1">#REF!</definedName>
    <definedName name="expense">#REF!</definedName>
    <definedName name="EXPHEADS">#REF!</definedName>
    <definedName name="Export">#REF!</definedName>
    <definedName name="external">#REF!</definedName>
    <definedName name="_xlnm.Extract">#REF!</definedName>
    <definedName name="exwks">#REF!</definedName>
    <definedName name="ey">#REF!</definedName>
    <definedName name="ez">#REF!</definedName>
    <definedName name="f" hidden="1">{"'PROFITABILITY'!$A$1:$F$45"}</definedName>
    <definedName name="f_1" hidden="1">{"'PROFITABILITY'!$A$1:$F$45"}</definedName>
    <definedName name="F_I_">#REF!</definedName>
    <definedName name="f_shape">#REF!</definedName>
    <definedName name="fA">#REF!</definedName>
    <definedName name="fac">0.825</definedName>
    <definedName name="facal">#REF!</definedName>
    <definedName name="facplc">#REF!</definedName>
    <definedName name="fact_Ach_Ch">#REF!</definedName>
    <definedName name="fact_ach_charpente">#REF!</definedName>
    <definedName name="fact_arr_tr">#REF!</definedName>
    <definedName name="fact_cfr">#REF!</definedName>
    <definedName name="fact_civil">#REF!</definedName>
    <definedName name="fact_euro">#REF!</definedName>
    <definedName name="fact_euros">#REF!</definedName>
    <definedName name="fact_fob">#REF!</definedName>
    <definedName name="fact_Marge">#REF!</definedName>
    <definedName name="fact_marge_BT">#REF!</definedName>
    <definedName name="fact_marge_câble">#REF!</definedName>
    <definedName name="fact_marge_Ch">#REF!</definedName>
    <definedName name="fact_marge_divers">#REF!</definedName>
    <definedName name="fact_marge_eaui">#REF!</definedName>
    <definedName name="fact_marge_equi">#REF!</definedName>
    <definedName name="fact_marge_HF">#REF!</definedName>
    <definedName name="fact_marge_HT">#REF!</definedName>
    <definedName name="fact_marge_MT">#REF!</definedName>
    <definedName name="fact_marge_SA">#REF!</definedName>
    <definedName name="fact_mont_charp">#REF!</definedName>
    <definedName name="fact_quant_trav">#REF!</definedName>
    <definedName name="fact_taux_hor">#REF!</definedName>
    <definedName name="fact_taux_mont">#REF!</definedName>
    <definedName name="fact_taxes">#REF!</definedName>
    <definedName name="fact_taxes_four">#REF!</definedName>
    <definedName name="fact_th">#REF!</definedName>
    <definedName name="fact_th_mont">#REF!</definedName>
    <definedName name="fact_th_pose">#REF!</definedName>
    <definedName name="fact_th_racc">#REF!</definedName>
    <definedName name="fact_trd">#REF!</definedName>
    <definedName name="fact_trd2">#REF!</definedName>
    <definedName name="fact_trtr">#REF!</definedName>
    <definedName name="fact_trtr2">#REF!</definedName>
    <definedName name="factor">#REF!</definedName>
    <definedName name="fasfa" hidden="1">{"'PROFITABILITY'!$A$1:$F$45"}</definedName>
    <definedName name="FAYE" hidden="1">{"page 1",#N/A,FALSE,"suivi exploitation";"page 2",#N/A,FALSE,"suivi exploitation";"page 3",#N/A,FALSE,"suivi exploitation"}</definedName>
    <definedName name="FAYE2" hidden="1">{"page 1",#N/A,FALSE,"suivi exploitation";"page 2",#N/A,FALSE,"suivi exploitation";"page 3",#N/A,FALSE,"suivi exploitation"}</definedName>
    <definedName name="ffghn" hidden="1">#REF!</definedName>
    <definedName name="FGB" hidden="1">#REF!</definedName>
    <definedName name="fgbn" hidden="1">#REF!</definedName>
    <definedName name="fgcvbnm" hidden="1">#REF!</definedName>
    <definedName name="fgdfg" hidden="1">#REF!</definedName>
    <definedName name="fgf" hidden="1">#REF!</definedName>
    <definedName name="fgh" hidden="1">#REF!</definedName>
    <definedName name="fghbvcvb" hidden="1">#REF!</definedName>
    <definedName name="fghj" hidden="1">#REF!</definedName>
    <definedName name="fghjk" hidden="1">#REF!</definedName>
    <definedName name="fh" hidden="1">#REF!</definedName>
    <definedName name="fhrytrt" hidden="1">#REF!</definedName>
    <definedName name="Flanges">#REF!</definedName>
    <definedName name="flanges2">#REF!</definedName>
    <definedName name="fld">#REF!</definedName>
    <definedName name="flg">#REF!</definedName>
    <definedName name="flg_1">#REF!</definedName>
    <definedName name="flg_2">#REF!</definedName>
    <definedName name="FLG_Orifice">#REF!</definedName>
    <definedName name="FLK">#REF!</definedName>
    <definedName name="flow">#REF!</definedName>
    <definedName name="fm">#REF!</definedName>
    <definedName name="fm_2">#REF!</definedName>
    <definedName name="fmld">#REF!</definedName>
    <definedName name="fmld_2">#REF!</definedName>
    <definedName name="fndsf">#REF!</definedName>
    <definedName name="footdepth">#REF!</definedName>
    <definedName name="footdepthedge">#REF!</definedName>
    <definedName name="footing">#REF!</definedName>
    <definedName name="for_item">#REF!</definedName>
    <definedName name="FORM">#REF!</definedName>
    <definedName name="Format">#REF!</definedName>
    <definedName name="formwork">#REF!</definedName>
    <definedName name="forthemonth">#REF!</definedName>
    <definedName name="FOS">#REF!</definedName>
    <definedName name="fotting">#REF!</definedName>
    <definedName name="fottings">#REF!</definedName>
    <definedName name="found_ref">#REF!</definedName>
    <definedName name="fourline">#REF!</definedName>
    <definedName name="Fr" hidden="1">{"'PROFITABILITY'!$A$1:$F$45"}</definedName>
    <definedName name="fractional_billing_adjustment_details">#REF!</definedName>
    <definedName name="FRANCS">#REF!</definedName>
    <definedName name="fri">#REF!</definedName>
    <definedName name="FRONTPAGE">#REF!</definedName>
    <definedName name="FRRRRR">#REF!</definedName>
    <definedName name="fswt">#REF!</definedName>
    <definedName name="ft">#REF!</definedName>
    <definedName name="FUND_M8_A_B">#REF!</definedName>
    <definedName name="FUNDFLOW_B8A">#REF!</definedName>
    <definedName name="FUNDFLOW_B8B">#REF!</definedName>
    <definedName name="fv" hidden="1">#REF!</definedName>
    <definedName name="fw">#REF!</definedName>
    <definedName name="FWERQW">#REF!</definedName>
    <definedName name="fwfb">#REF!</definedName>
    <definedName name="fwl">#REF!</definedName>
    <definedName name="fwld">#REF!</definedName>
    <definedName name="fwrfb">#REF!</definedName>
    <definedName name="fwrfb_2">#REF!</definedName>
    <definedName name="fwrl">#REF!</definedName>
    <definedName name="fwrl_2">#REF!</definedName>
    <definedName name="fwrld">#REF!</definedName>
    <definedName name="fwrld_2">#REF!</definedName>
    <definedName name="fwrw">#REF!</definedName>
    <definedName name="fwrw_2">#REF!</definedName>
    <definedName name="fwsfb">#REF!</definedName>
    <definedName name="fwsfb_2">#REF!</definedName>
    <definedName name="fwsl">#REF!</definedName>
    <definedName name="fwsl_2">#REF!</definedName>
    <definedName name="fwsld">#REF!</definedName>
    <definedName name="fwsld_2">#REF!</definedName>
    <definedName name="fwsw">#REF!</definedName>
    <definedName name="fwsw_2">#REF!</definedName>
    <definedName name="fww">#REF!</definedName>
    <definedName name="fx">#REF!</definedName>
    <definedName name="fz">#REF!</definedName>
    <definedName name="fzz">#REF!</definedName>
    <definedName name="g">#N/A</definedName>
    <definedName name="g_1">#REF!</definedName>
    <definedName name="G_2">#REF!</definedName>
    <definedName name="G083BAAN1">#REF!</definedName>
    <definedName name="GAS">#REF!</definedName>
    <definedName name="gate">#REF!</definedName>
    <definedName name="GBGF" hidden="1">#REF!</definedName>
    <definedName name="Gen">#N/A</definedName>
    <definedName name="GeneralInformation">#N/A</definedName>
    <definedName name="Geschäftsbereich">#REF!</definedName>
    <definedName name="Geschäftsbereich_1">#REF!</definedName>
    <definedName name="Geschäftsbereich_2">#REF!</definedName>
    <definedName name="GEu">#REF!</definedName>
    <definedName name="gf" hidden="1">#REF!</definedName>
    <definedName name="gfd" hidden="1">#REF!</definedName>
    <definedName name="gff" hidden="1">#REF!</definedName>
    <definedName name="gfhdbrgbgrbr" hidden="1">#REF!</definedName>
    <definedName name="gg">#REF!</definedName>
    <definedName name="ggg" hidden="1">{"'PROFITABILITY'!$A$1:$F$45"}</definedName>
    <definedName name="GGGG">#REF!</definedName>
    <definedName name="gh">#REF!</definedName>
    <definedName name="gh_2">#REF!</definedName>
    <definedName name="gh_B">#REF!</definedName>
    <definedName name="GHGHJ" hidden="1">#REF!</definedName>
    <definedName name="ghhgt" hidden="1">#REF!</definedName>
    <definedName name="GHHQQ" hidden="1">{#N/A,#N/A,FALSE,"RECMASTE";#N/A,#N/A,FALSE,"REC1100";#N/A,#N/A,FALSE,"REC1200";#N/A,#N/A,FALSE,"REC1900";#N/A,#N/A,FALSE,"REC2500";#N/A,#N/A,FALSE,"REC4100";#N/A,#N/A,FALSE,"REC4200"}</definedName>
    <definedName name="ghj" hidden="1">#REF!</definedName>
    <definedName name="ghjh" hidden="1">#REF!</definedName>
    <definedName name="ghjy">#REF!</definedName>
    <definedName name="GI">#N/A</definedName>
    <definedName name="GInfo">#N/A</definedName>
    <definedName name="giveway">#REF!</definedName>
    <definedName name="gk">#REF!</definedName>
    <definedName name="gl">#REF!</definedName>
    <definedName name="globe">#REF!</definedName>
    <definedName name="gnb" hidden="1">#REF!</definedName>
    <definedName name="GRADE_4.6">#REF!</definedName>
    <definedName name="GRADE_8.8">#REF!</definedName>
    <definedName name="GrandBasic">#REF!</definedName>
    <definedName name="GRL">#REF!</definedName>
    <definedName name="Grnd">#REF!</definedName>
    <definedName name="grossarea">#REF!</definedName>
    <definedName name="grossareaz">#REF!</definedName>
    <definedName name="grossneg">#REF!</definedName>
    <definedName name="grossnegz">#REF!</definedName>
    <definedName name="GROUND">#REF!</definedName>
    <definedName name="GROUND220">#REF!</definedName>
    <definedName name="Groundinga" hidden="1">{"'PROFITABILITY'!$A$1:$F$45"}</definedName>
    <definedName name="Groupement">#REF!</definedName>
    <definedName name="grout_type">#REF!</definedName>
    <definedName name="GrphActSales">#REF!</definedName>
    <definedName name="GrphActStk">#REF!</definedName>
    <definedName name="GrphPlanSales">#REF!</definedName>
    <definedName name="GrphTgtStk">#REF!</definedName>
    <definedName name="grue50t">#REF!</definedName>
    <definedName name="gs">#REF!</definedName>
    <definedName name="GS_GS">#REF!</definedName>
    <definedName name="gsatb">#REF!</definedName>
    <definedName name="GSB">#REF!</definedName>
    <definedName name="gsg">#REF!</definedName>
    <definedName name="gtp">#REF!</definedName>
    <definedName name="gtst">#REF!</definedName>
    <definedName name="GTTA">#REF!</definedName>
    <definedName name="GTTB">#REF!</definedName>
    <definedName name="GUA">#REF!</definedName>
    <definedName name="GUARANIES">#REF!</definedName>
    <definedName name="GV" hidden="1">{#N/A,#N/A,FALSE,"CCTV"}</definedName>
    <definedName name="gvbn" hidden="1">#REF!</definedName>
    <definedName name="GW">#REF!</definedName>
    <definedName name="h">#REF!</definedName>
    <definedName name="H_1">#REF!</definedName>
    <definedName name="H_2">#REF!</definedName>
    <definedName name="h_af">#REF!</definedName>
    <definedName name="h_bf">#REF!</definedName>
    <definedName name="HAAC">#REF!</definedName>
    <definedName name="HACH">#REF!</definedName>
    <definedName name="HACHE">#REF!</definedName>
    <definedName name="HACHI">#REF!</definedName>
    <definedName name="HADL">#REF!</definedName>
    <definedName name="HADP">#REF!</definedName>
    <definedName name="HALG">#REF!</definedName>
    <definedName name="HALINT">#REF!</definedName>
    <definedName name="HANDL">#REF!</definedName>
    <definedName name="HAP">#REF!</definedName>
    <definedName name="HAPH1_13">#REF!</definedName>
    <definedName name="HAPH1_20">#REF!</definedName>
    <definedName name="HAPH2_13">#REF!</definedName>
    <definedName name="HAPH2_20">#REF!</definedName>
    <definedName name="HAPH3_13">#REF!</definedName>
    <definedName name="HAPH3_20">#REF!</definedName>
    <definedName name="HAPHB13">#REF!</definedName>
    <definedName name="HAPHB20">#REF!</definedName>
    <definedName name="HAPHSS16">#REF!</definedName>
    <definedName name="HAPHSS23">#REF!</definedName>
    <definedName name="HAPHSS30">#REF!</definedName>
    <definedName name="HAPHV">#REF!</definedName>
    <definedName name="HAPHV13">#REF!</definedName>
    <definedName name="HAPHV20">#REF!</definedName>
    <definedName name="HAPI">#REF!</definedName>
    <definedName name="HAPT">#REF!</definedName>
    <definedName name="HAPTI">#REF!</definedName>
    <definedName name="HAPV">#REF!</definedName>
    <definedName name="HAPVI">#REF!</definedName>
    <definedName name="HAPVRI">#REF!</definedName>
    <definedName name="HASF40">#REF!</definedName>
    <definedName name="HASF40EX">#REF!</definedName>
    <definedName name="HASF60">#REF!</definedName>
    <definedName name="HASF60EX">#REF!</definedName>
    <definedName name="HASF80">#REF!</definedName>
    <definedName name="HASI">#REF!</definedName>
    <definedName name="HAVEI">#REF!</definedName>
    <definedName name="HAVF">#REF!</definedName>
    <definedName name="HAVR">#REF!</definedName>
    <definedName name="HAVRI">#REF!</definedName>
    <definedName name="hb" hidden="1">#REF!</definedName>
    <definedName name="hbg" hidden="1">#REF!</definedName>
    <definedName name="HE">#REF!</definedName>
    <definedName name="Header">#REF!</definedName>
    <definedName name="HEATER_DATA">#REF!</definedName>
    <definedName name="HEDGING">#REF!</definedName>
    <definedName name="Herstellerangaben">#REF!</definedName>
    <definedName name="hf">#REF!</definedName>
    <definedName name="hgf">#REF!</definedName>
    <definedName name="hgh" hidden="1">#REF!</definedName>
    <definedName name="hh">#REF!</definedName>
    <definedName name="hhg" hidden="1">#REF!</definedName>
    <definedName name="hhh">#REF!</definedName>
    <definedName name="hhh_1">#REF!</definedName>
    <definedName name="Highemb.length">#REF!</definedName>
    <definedName name="hijkl" hidden="1">{"'PROFITABILITY'!$A$1:$F$45"}</definedName>
    <definedName name="HINDI">#REF!</definedName>
    <definedName name="hiyjgfuy">#REF!</definedName>
    <definedName name="hj" hidden="1">#REF!</definedName>
    <definedName name="hjhg" hidden="1">#REF!</definedName>
    <definedName name="HM">#REF!</definedName>
    <definedName name="ＨＭ_ＨＥ_合__計">#REF!</definedName>
    <definedName name="HN">#REF!</definedName>
    <definedName name="Hospital">#REF!</definedName>
    <definedName name="HPLEtotal">#REF!</definedName>
    <definedName name="HPpcc1">#REF!</definedName>
    <definedName name="HPpcc2">#REF!</definedName>
    <definedName name="HR">#REF!</definedName>
    <definedName name="hrt" hidden="1">#REF!</definedName>
    <definedName name="ht" hidden="1">#REF!</definedName>
    <definedName name="htgb">#REF!</definedName>
    <definedName name="htgb01">#REF!</definedName>
    <definedName name="HTM">#REF!</definedName>
    <definedName name="html" hidden="1">{"'PROFITABILITY'!$A$1:$F$45"}</definedName>
    <definedName name="HTML_CodePage" hidden="1">1252</definedName>
    <definedName name="HTML_Control" hidden="1">{"'PROFITABILITY'!$A$1:$F$45"}</definedName>
    <definedName name="HTML_Control_1" hidden="1">{"'PROFITABILITY'!$A$1:$F$45"}</definedName>
    <definedName name="HTML_Description" hidden="1">""</definedName>
    <definedName name="HTML_Email" hidden="1">""</definedName>
    <definedName name="HTML_Header" hidden="1">"PRICE AND PROFOTABILITY"</definedName>
    <definedName name="HTML_LastUpdate" hidden="1">"2/9/99"</definedName>
    <definedName name="HTML_LineAfter" hidden="1">TRUE</definedName>
    <definedName name="HTML_LineBefore" hidden="1">TRUE</definedName>
    <definedName name="HTML_Name" hidden="1">"KEC  INTERNATIONAL"</definedName>
    <definedName name="HTML_OBDlg2" hidden="1">TRUE</definedName>
    <definedName name="HTML_OBDlg4" hidden="1">TRUE</definedName>
    <definedName name="HTML_OS" hidden="1">0</definedName>
    <definedName name="HTML_PathFile" hidden="1">"C:\My Documents\XLS.htm"</definedName>
    <definedName name="HTML_Title" hidden="1">"MANANTALI PROJECT"</definedName>
    <definedName name="html2" hidden="1">{"'PROFITABILITY'!$A$1:$F$45"}</definedName>
    <definedName name="HV">#REF!</definedName>
    <definedName name="HX">#REF!</definedName>
    <definedName name="hyt" hidden="1">#REF!</definedName>
    <definedName name="HZ">#REF!</definedName>
    <definedName name="i" hidden="1">{"'PROFITABILITY'!$A$1:$F$45"}</definedName>
    <definedName name="iar">#REF!</definedName>
    <definedName name="IDENTIFICATION" hidden="1">{"page 1",#N/A,FALSE,"suivi exploitation";"page 2",#N/A,FALSE,"suivi exploitation";"page 3",#N/A,FALSE,"suivi exploitation"}</definedName>
    <definedName name="IDF">#REF!</definedName>
    <definedName name="IDL">#REF!</definedName>
    <definedName name="IDL\">#REF!</definedName>
    <definedName name="IDLandS_Peak_MP">#REF!</definedName>
    <definedName name="idto">#REF!</definedName>
    <definedName name="ie">#REF!</definedName>
    <definedName name="IELWSALES">#REF!</definedName>
    <definedName name="IELYSALES">#REF!</definedName>
    <definedName name="IEPLANSALES">#REF!</definedName>
    <definedName name="IESP">#REF!</definedName>
    <definedName name="IGP_M">#REF!</definedName>
    <definedName name="ii" hidden="1">{#N/A,#N/A,FALSE,"CCTV"}</definedName>
    <definedName name="iii">#REF!</definedName>
    <definedName name="iiuytrt" hidden="1">#REF!</definedName>
    <definedName name="ij" hidden="1">#REF!</definedName>
    <definedName name="ik" hidden="1">#REF!</definedName>
    <definedName name="ikjm" hidden="1">#REF!</definedName>
    <definedName name="ILLUMINATION">#REF!</definedName>
    <definedName name="imp">#REF!</definedName>
    <definedName name="Impres_titres_MI">#REF!</definedName>
    <definedName name="_xlnm.Print_Titles" localSheetId="1">'01-Tintane'!#REF!</definedName>
    <definedName name="_xlnm.Print_Titles">#REF!</definedName>
    <definedName name="INCOME_BGT2">#REF!</definedName>
    <definedName name="INCOME_M2">#REF!</definedName>
    <definedName name="indcost">NA()</definedName>
    <definedName name="Indice">#REF!</definedName>
    <definedName name="INFEUR1">#REF!</definedName>
    <definedName name="INFEUR2">#REF!</definedName>
    <definedName name="INFR2">#REF!</definedName>
    <definedName name="INFRP">#REF!</definedName>
    <definedName name="INFRP3">#REF!</definedName>
    <definedName name="INFSPL">#REF!</definedName>
    <definedName name="INFUSD2">#REF!</definedName>
    <definedName name="INS">#REF!</definedName>
    <definedName name="inspbg">#REF!</definedName>
    <definedName name="inspbgcharges">#REF!</definedName>
    <definedName name="Inst.">#REF!</definedName>
    <definedName name="INSTR">#REF!</definedName>
    <definedName name="Instrument_Index">#REF!</definedName>
    <definedName name="Insurance">#REF!</definedName>
    <definedName name="Insurance1">#REF!</definedName>
    <definedName name="int">#REF!</definedName>
    <definedName name="Int_Finalpay">#REF!</definedName>
    <definedName name="Int_IntPay">#REF!</definedName>
    <definedName name="Int_MM_MA">#REF!</definedName>
    <definedName name="Int_PG">#REF!</definedName>
    <definedName name="Int_Props">#REF!</definedName>
    <definedName name="Int_Relf_MA">#REF!</definedName>
    <definedName name="Int_RetMonsy">#REF!</definedName>
    <definedName name="Int_WorkingCap">#REF!</definedName>
    <definedName name="inter">#REF!</definedName>
    <definedName name="interb">#REF!</definedName>
    <definedName name="INTEREST_CALCULATION">#REF!</definedName>
    <definedName name="INTEREST_LOADING">#REF!</definedName>
    <definedName name="Interruption_Billing_Adjustment">#REF!</definedName>
    <definedName name="intert">#REF!</definedName>
    <definedName name="IntFreeCred">#REF!</definedName>
    <definedName name="IntPME_Scaff">#REF!</definedName>
    <definedName name="INV">#REF!</definedName>
    <definedName name="Inv_Props">#REF!</definedName>
    <definedName name="Inv_Scaff">#REF!</definedName>
    <definedName name="INVofPMEScaff">#REF!</definedName>
    <definedName name="iocl">#REF!</definedName>
    <definedName name="IPB">#REF!</definedName>
    <definedName name="IPT">#N/A</definedName>
    <definedName name="Iron">#REF!</definedName>
    <definedName name="IRRPH">#REF!</definedName>
    <definedName name="IRUSD">#REF!</definedName>
    <definedName name="ISO1E220">#REF!</definedName>
    <definedName name="ISO1E500">#REF!</definedName>
    <definedName name="ISO2E220">#REF!</definedName>
    <definedName name="ISO2E500">#REF!</definedName>
    <definedName name="iteration">#N/A</definedName>
    <definedName name="ITRY">#REF!</definedName>
    <definedName name="ITRY1">#REF!</definedName>
    <definedName name="iu" hidden="1">#REF!</definedName>
    <definedName name="iuioiu" hidden="1">#REF!</definedName>
    <definedName name="iuy" hidden="1">#REF!</definedName>
    <definedName name="iuyguy">#REF!</definedName>
    <definedName name="iuyt" hidden="1">#REF!</definedName>
    <definedName name="IVA">#REF!</definedName>
    <definedName name="IVA_">#REF!</definedName>
    <definedName name="IVA_11">#REF!</definedName>
    <definedName name="ix">#REF!</definedName>
    <definedName name="iz">#REF!</definedName>
    <definedName name="j_filler">#REF!</definedName>
    <definedName name="Jabalpur">#REF!</definedName>
    <definedName name="jas">#REF!</definedName>
    <definedName name="je" hidden="1">#REF!</definedName>
    <definedName name="jffudu" hidden="1">#REF!</definedName>
    <definedName name="jh" hidden="1">#REF!</definedName>
    <definedName name="jhg" hidden="1">#REF!</definedName>
    <definedName name="jhgbgvfr" hidden="1">#REF!</definedName>
    <definedName name="jhgf" hidden="1">#REF!</definedName>
    <definedName name="JHKDJRFIA">#REF!</definedName>
    <definedName name="jhn" hidden="1">#REF!</definedName>
    <definedName name="jj" hidden="1">#REF!</definedName>
    <definedName name="JJJ" hidden="1">#REF!</definedName>
    <definedName name="jkj" hidden="1">#REF!</definedName>
    <definedName name="jljkj_2">#REF!</definedName>
    <definedName name="jljlkj">#REF!</definedName>
    <definedName name="jljlkj_B">#REF!</definedName>
    <definedName name="jm" hidden="1">#REF!</definedName>
    <definedName name="JMa" hidden="1">#REF!</definedName>
    <definedName name="jmj" hidden="1">#REF!</definedName>
    <definedName name="jnbvc" hidden="1">#REF!</definedName>
    <definedName name="JobID">#REF!</definedName>
    <definedName name="JOINT">#REF!</definedName>
    <definedName name="jr" hidden="1">#REF!</definedName>
    <definedName name="ju">#REF!</definedName>
    <definedName name="jucntions">#REF!</definedName>
    <definedName name="juy" hidden="1">#REF!</definedName>
    <definedName name="jy" hidden="1">#REF!</definedName>
    <definedName name="k">#REF!</definedName>
    <definedName name="K.RENDU_1">#N/A</definedName>
    <definedName name="K_ACT">#REF!</definedName>
    <definedName name="K_CIVIL">#REF!</definedName>
    <definedName name="K_CIVIL_11">#REF!</definedName>
    <definedName name="K_EL_ACTU">#N/A</definedName>
    <definedName name="K_FO1">#N/A</definedName>
    <definedName name="K_FO2">#N/A</definedName>
    <definedName name="K_maj">#N/A</definedName>
    <definedName name="K_MAT">#REF!</definedName>
    <definedName name="K_MAT_11">#REF!</definedName>
    <definedName name="K_MONT">#REF!</definedName>
    <definedName name="K_MONT_11">#REF!</definedName>
    <definedName name="K_RAJ">#REF!</definedName>
    <definedName name="K_RAJ1">#N/A</definedName>
    <definedName name="K_RAJ2">#N/A</definedName>
    <definedName name="K_TOTAL">#REF!</definedName>
    <definedName name="K_TOTAL_11">#REF!</definedName>
    <definedName name="K_TST">#N/A</definedName>
    <definedName name="K1_">#REF!</definedName>
    <definedName name="k1_table">#REF!</definedName>
    <definedName name="K1P">#REF!</definedName>
    <definedName name="K2_">#REF!</definedName>
    <definedName name="K2P">#REF!</definedName>
    <definedName name="KA">#REF!</definedName>
    <definedName name="KAA">#REF!</definedName>
    <definedName name="KBAT">#REF!</definedName>
    <definedName name="KBATL">#REF!</definedName>
    <definedName name="KBT">#REF!</definedName>
    <definedName name="KC">#REF!</definedName>
    <definedName name="KCIN">#REF!</definedName>
    <definedName name="KE">#REF!</definedName>
    <definedName name="kec" hidden="1">{"'PROFITABILITY'!$A$1:$F$45"}</definedName>
    <definedName name="KEPL">#REF!</definedName>
    <definedName name="kerbchfdPkgI">#REF!</definedName>
    <definedName name="kerbchhpkgI">#REF!</definedName>
    <definedName name="KerbfdpkgI">#REF!</definedName>
    <definedName name="kerbpkgI">#REF!</definedName>
    <definedName name="KETU">#REF!</definedName>
    <definedName name="KETUL">#REF!</definedName>
    <definedName name="KF">#REF!</definedName>
    <definedName name="kfac11">#REF!</definedName>
    <definedName name="kfac22">#REF!</definedName>
    <definedName name="kfo">#N/A</definedName>
    <definedName name="kfol">#N/A</definedName>
    <definedName name="KGC">#REF!</definedName>
    <definedName name="KGCL">#REF!</definedName>
    <definedName name="KGIS">#REF!</definedName>
    <definedName name="KHT">#REF!</definedName>
    <definedName name="kib">#REF!</definedName>
    <definedName name="kil">#REF!</definedName>
    <definedName name="kir">#REF!</definedName>
    <definedName name="KISHOR">#REF!</definedName>
    <definedName name="kj" hidden="1">#REF!</definedName>
    <definedName name="KJU">#REF!</definedName>
    <definedName name="kk">#REF!</definedName>
    <definedName name="kkkkk">#REF!</definedName>
    <definedName name="kltp" hidden="1">{"'PROFITABILITY'!$A$1:$F$45"}</definedName>
    <definedName name="km" hidden="1">#REF!</definedName>
    <definedName name="KMO">#REF!</definedName>
    <definedName name="kmol">#N/A</definedName>
    <definedName name="KMONT">#REF!</definedName>
    <definedName name="KMONTL">#REF!</definedName>
    <definedName name="KMT">#REF!</definedName>
    <definedName name="Ko">#REF!</definedName>
    <definedName name="KOA">#REF!</definedName>
    <definedName name="KOE">#REF!</definedName>
    <definedName name="Konsortialanteil">#REF!</definedName>
    <definedName name="Konsortialanteil_1">#REF!</definedName>
    <definedName name="Konsortialanteil_2">#REF!</definedName>
    <definedName name="KP">#REF!</definedName>
    <definedName name="Kpdr">#REF!</definedName>
    <definedName name="KPI_BGT3">#REF!</definedName>
    <definedName name="KPI_M3">#REF!</definedName>
    <definedName name="KPIBRB">#REF!</definedName>
    <definedName name="KPO">#REF!</definedName>
    <definedName name="KR">#REF!</definedName>
    <definedName name="krishna">#REF!</definedName>
    <definedName name="KS">#REF!</definedName>
    <definedName name="KSEHV">#REF!</definedName>
    <definedName name="KSP">#REF!</definedName>
    <definedName name="KST">#REF!</definedName>
    <definedName name="KT">#REF!</definedName>
    <definedName name="KTA">#REF!</definedName>
    <definedName name="KTB">#REF!</definedName>
    <definedName name="KTRA">#REF!</definedName>
    <definedName name="KTRNG">#REF!</definedName>
    <definedName name="KTRSP">#REF!</definedName>
    <definedName name="KTRSPL">#REF!</definedName>
    <definedName name="KTX">#REF!</definedName>
    <definedName name="KU">#REF!</definedName>
    <definedName name="KUKULE_GANGA_HYDROPOWER_PROJECT">#REF!,#REF!,#REF!,#REF!,#REF!,#REF!,#REF!,#REF!,#REF!</definedName>
    <definedName name="kususdd" hidden="1">{"'PROFITABILITY'!$A$1:$F$45"}</definedName>
    <definedName name="kval">#REF!</definedName>
    <definedName name="kval1">#REF!</definedName>
    <definedName name="KW">#REF!</definedName>
    <definedName name="kweys" hidden="1">#REF!</definedName>
    <definedName name="Kwfa">#REF!</definedName>
    <definedName name="KWP">#REF!</definedName>
    <definedName name="Kwsa">#REF!</definedName>
    <definedName name="Kwto">#REF!</definedName>
    <definedName name="kx">#REF!</definedName>
    <definedName name="kxb">#REF!</definedName>
    <definedName name="kxt">#REF!</definedName>
    <definedName name="ky">#REF!</definedName>
    <definedName name="kyb">#REF!</definedName>
    <definedName name="kyt">#REF!</definedName>
    <definedName name="kyu" hidden="1">#REF!</definedName>
    <definedName name="LABORATORY_EQUIPMENTS___MISC._TOOLS">#REF!</definedName>
    <definedName name="LABOUR">#REF!</definedName>
    <definedName name="LABOUR_HUTS">#REF!</definedName>
    <definedName name="LabourHours">#REF!</definedName>
    <definedName name="lakh">#REF!</definedName>
    <definedName name="lambda1">#REF!</definedName>
    <definedName name="lambda2">#REF!</definedName>
    <definedName name="LAS">#REF!</definedName>
    <definedName name="Last_Row">IF(Values_Entered,Header_Row+Number_of_Payments,Header_Row)</definedName>
    <definedName name="LB">#REF!</definedName>
    <definedName name="lcabbbc">#REF!</definedName>
    <definedName name="lcabbfdr">#REF!</definedName>
    <definedName name="lcabbic">#REF!</definedName>
    <definedName name="Ld">#REF!</definedName>
    <definedName name="ldsfnk">#REF!</definedName>
    <definedName name="lean">#REF!</definedName>
    <definedName name="least">#REF!</definedName>
    <definedName name="lef">#REF!</definedName>
    <definedName name="LEGEND">#REF!</definedName>
    <definedName name="lel">#REF!</definedName>
    <definedName name="length">#REF!</definedName>
    <definedName name="levy">#REF!</definedName>
    <definedName name="levy2">#REF!</definedName>
    <definedName name="lfac">#REF!</definedName>
    <definedName name="lfac1">#REF!</definedName>
    <definedName name="lfb">#REF!</definedName>
    <definedName name="lfb_2">#REF!</definedName>
    <definedName name="Lg">#REF!</definedName>
    <definedName name="lhscurve">#REF!</definedName>
    <definedName name="lieu">#REF!</definedName>
    <definedName name="LIK">#REF!</definedName>
    <definedName name="limcount" hidden="1">1</definedName>
    <definedName name="line">#REF!</definedName>
    <definedName name="Line_type">#REF!</definedName>
    <definedName name="LINE1">#REF!</definedName>
    <definedName name="linenine">#REF!</definedName>
    <definedName name="LIRA">#REF!</definedName>
    <definedName name="LIT">#REF!</definedName>
    <definedName name="LIT_1">#REF!</definedName>
    <definedName name="LIT_2">#REF!</definedName>
    <definedName name="lk">#REF!</definedName>
    <definedName name="LKJ">#REF!</definedName>
    <definedName name="lku">#REF!</definedName>
    <definedName name="LL">#REF!</definedName>
    <definedName name="lld">#REF!</definedName>
    <definedName name="lld_2">#REF!</definedName>
    <definedName name="LLL">#REF!</definedName>
    <definedName name="LLLLLCLCLC">#REF!</definedName>
    <definedName name="llw">#REF!</definedName>
    <definedName name="llw_2">#REF!</definedName>
    <definedName name="LMG">#REF!</definedName>
    <definedName name="load">#REF!</definedName>
    <definedName name="loadf">#REF!</definedName>
    <definedName name="LodgCoord">#REF!</definedName>
    <definedName name="LodgCoord_2">#REF!</definedName>
    <definedName name="LodgCoord_B">#REF!</definedName>
    <definedName name="Lodge_Assist">#REF!</definedName>
    <definedName name="Lodge_Assist_2">#REF!</definedName>
    <definedName name="Lodge_Assist_B">#REF!</definedName>
    <definedName name="Lodge_Craft">#REF!</definedName>
    <definedName name="Lodge_Craft_2">#REF!</definedName>
    <definedName name="Lodge_Craft_B">#REF!</definedName>
    <definedName name="Lodge_Sup">#REF!</definedName>
    <definedName name="Lodge_Sup_2">#REF!</definedName>
    <definedName name="Lodge_Sup_B">#REF!</definedName>
    <definedName name="Lodge_Sup_Germ">#REF!</definedName>
    <definedName name="Lodge_Sup_Germ_2">#REF!</definedName>
    <definedName name="Lodge_Sup_Germ_B">#REF!</definedName>
    <definedName name="LodgeElectr_2">#REF!</definedName>
    <definedName name="LodgeElSup_2">#REF!</definedName>
    <definedName name="LodgElectr">#REF!</definedName>
    <definedName name="LodgElectr_B">#REF!</definedName>
    <definedName name="LodgElSup">#REF!</definedName>
    <definedName name="LodgElSup_B">#REF!</definedName>
    <definedName name="Lodging_Assist">#REF!</definedName>
    <definedName name="Lodging_Assist_2">#REF!</definedName>
    <definedName name="Lodging_Assist_B">#REF!</definedName>
    <definedName name="Lodging_Craft">#REF!</definedName>
    <definedName name="Lodging_Craft_2">#REF!</definedName>
    <definedName name="Lodging_Craft_B">#REF!</definedName>
    <definedName name="Lodging_Sup">#REF!</definedName>
    <definedName name="Lodging_Sup_2">#REF!</definedName>
    <definedName name="Lodging_Sup_B">#REF!</definedName>
    <definedName name="Lodging_Sup_Germ">#REF!</definedName>
    <definedName name="Lodging_Sup_Germ_2">#REF!</definedName>
    <definedName name="Lodging_Sup_Germ_B">#REF!</definedName>
    <definedName name="LOG" hidden="1">{#N/A,#N/A,FALSE,"CA1140";#N/A,#N/A,FALSE,"CA1200";#N/A,#N/A,FALSE,"CA1310";#N/A,#N/A,FALSE,"CA1350";#N/A,#N/A,FALSE,"CA1370";#N/A,#N/A,FALSE,"CA1380";#N/A,#N/A,FALSE,"CA1390";#N/A,#N/A,FALSE,"MISCELLANEOUS"}</definedName>
    <definedName name="logo1">"Picture 7"</definedName>
    <definedName name="logoa">#REF!</definedName>
    <definedName name="longdia">#REF!</definedName>
    <definedName name="LPROT220">#REF!</definedName>
    <definedName name="LPROT500">#REF!</definedName>
    <definedName name="LT">#REF!</definedName>
    <definedName name="LTK">#REF!</definedName>
    <definedName name="LV">#REF!</definedName>
    <definedName name="LWSALES">#REF!</definedName>
    <definedName name="LYBin">#REF!</definedName>
    <definedName name="LYHolds">#REF!</definedName>
    <definedName name="LYNet">#REF!</definedName>
    <definedName name="LYoos">#REF!</definedName>
    <definedName name="LYReselects">#REF!</definedName>
    <definedName name="LYReturns">#REF!</definedName>
    <definedName name="LYSales">#REF!</definedName>
    <definedName name="LYTotal">#REF!</definedName>
    <definedName name="Lz">#REF!</definedName>
    <definedName name="M_25_box_Culvert">#REF!</definedName>
    <definedName name="M1_">#N/A</definedName>
    <definedName name="M15outfall">#REF!</definedName>
    <definedName name="M2_">#N/A</definedName>
    <definedName name="m2_bop_f">#REF!</definedName>
    <definedName name="m2_bop_v">#REF!</definedName>
    <definedName name="m2_bop_w">#REF!</definedName>
    <definedName name="m2_civ_f">#REF!</definedName>
    <definedName name="m2_civ_v">#REF!</definedName>
    <definedName name="m2_civ_w">#REF!</definedName>
    <definedName name="m2_cond_f">#REF!</definedName>
    <definedName name="m2_cond_v">#REF!</definedName>
    <definedName name="m2_cond_w">#REF!</definedName>
    <definedName name="m2_ct_f">#REF!</definedName>
    <definedName name="m2_ct_v">#REF!</definedName>
    <definedName name="m2_ct_w">#REF!</definedName>
    <definedName name="m2_e_f">#REF!</definedName>
    <definedName name="m2_e_v">#REF!</definedName>
    <definedName name="m2_e_w">#REF!</definedName>
    <definedName name="m2_ec_f">#REF!</definedName>
    <definedName name="m2_ec_v">#REF!</definedName>
    <definedName name="m2_ec_w">#REF!</definedName>
    <definedName name="m2_fuel_f">#REF!</definedName>
    <definedName name="m2_fuel_v">#REF!</definedName>
    <definedName name="m2_fuel_w">#REF!</definedName>
    <definedName name="m2_geno_f">#REF!</definedName>
    <definedName name="m2_geno_v">#REF!</definedName>
    <definedName name="m2_geno_w">#REF!</definedName>
    <definedName name="m2_gt_f">#REF!</definedName>
    <definedName name="m2_gt_v">#REF!</definedName>
    <definedName name="m2_gt_w">#REF!</definedName>
    <definedName name="m2_gtax_f">#REF!</definedName>
    <definedName name="m2_gtax_v">#REF!</definedName>
    <definedName name="m2_gtax_w">#REF!</definedName>
    <definedName name="m2_hrsg_f">#REF!</definedName>
    <definedName name="m2_hrsg_v">#REF!</definedName>
    <definedName name="m2_hrsg_w">#REF!</definedName>
    <definedName name="m2_ic_f">#REF!</definedName>
    <definedName name="m2_ic_v">#REF!</definedName>
    <definedName name="m2_ic_w">#REF!</definedName>
    <definedName name="m2_st_f">#REF!</definedName>
    <definedName name="m2_st_v">#REF!</definedName>
    <definedName name="m2_st_w">#REF!</definedName>
    <definedName name="M2A_KPI">#REF!</definedName>
    <definedName name="M2A_KPI2">#REF!</definedName>
    <definedName name="m8_bop_f">#REF!</definedName>
    <definedName name="m8_bop_v">#REF!</definedName>
    <definedName name="m8_bop_w">#REF!</definedName>
    <definedName name="m8_civ_f">#REF!</definedName>
    <definedName name="m8_civ_v">#REF!</definedName>
    <definedName name="m8_civ_w">#REF!</definedName>
    <definedName name="m8_cond_f">#REF!</definedName>
    <definedName name="m8_cond_v">#REF!</definedName>
    <definedName name="m8_cond_w">#REF!</definedName>
    <definedName name="m8_ct_f">#REF!</definedName>
    <definedName name="m8_ct_v">#REF!</definedName>
    <definedName name="m8_ct_w">#REF!</definedName>
    <definedName name="m8_e_f">#REF!</definedName>
    <definedName name="m8_e_v">#REF!</definedName>
    <definedName name="m8_e_w">#REF!</definedName>
    <definedName name="m8_ec_f">#REF!</definedName>
    <definedName name="m8_ec_v">#REF!</definedName>
    <definedName name="m8_ec_w">#REF!</definedName>
    <definedName name="m8_fuel_f">#REF!</definedName>
    <definedName name="m8_fuel_v">#REF!</definedName>
    <definedName name="m8_fuel_w">#REF!</definedName>
    <definedName name="m8_geno_f">#REF!</definedName>
    <definedName name="m8_geno_v">#REF!</definedName>
    <definedName name="m8_geno_w">#REF!</definedName>
    <definedName name="m8_gt_f">#REF!</definedName>
    <definedName name="m8_gt_v">#REF!</definedName>
    <definedName name="m8_gt_w">#REF!</definedName>
    <definedName name="m8_gtax_f">#REF!</definedName>
    <definedName name="m8_gtax_v">#REF!</definedName>
    <definedName name="m8_gtax_w">#REF!</definedName>
    <definedName name="m8_hrsg_f">#REF!</definedName>
    <definedName name="m8_hrsg_v">#REF!</definedName>
    <definedName name="m8_hrsg_w">#REF!</definedName>
    <definedName name="m8_ic_f">#REF!</definedName>
    <definedName name="m8_ic_v">#REF!</definedName>
    <definedName name="m8_ic_w">#REF!</definedName>
    <definedName name="m8_st_f">#REF!</definedName>
    <definedName name="m8_st_v">#REF!</definedName>
    <definedName name="m8_st_w">#REF!</definedName>
    <definedName name="M9A_BS">#REF!</definedName>
    <definedName name="M9B_BS">#REF!</definedName>
    <definedName name="ma">#REF!</definedName>
    <definedName name="ma_1">#REF!</definedName>
    <definedName name="ma_2">"#REF!"</definedName>
    <definedName name="ma_3">"#REF!"</definedName>
    <definedName name="ma_4">"#REF!"</definedName>
    <definedName name="MADHU">#REF!</definedName>
    <definedName name="madhu218" hidden="1">#REF!</definedName>
    <definedName name="maintenance">#REF!</definedName>
    <definedName name="majord">#REF!</definedName>
    <definedName name="majororders">#REF!</definedName>
    <definedName name="man">#REF!</definedName>
    <definedName name="MAN_SALE">#REF!</definedName>
    <definedName name="MAN_SALE_FACT">#REF!</definedName>
    <definedName name="Mandatory">#N/A</definedName>
    <definedName name="MANHOUR">#REF!</definedName>
    <definedName name="MANPOWER">#REF!</definedName>
    <definedName name="MARGIN_MAN">#REF!</definedName>
    <definedName name="MARGIN_MAT">#REF!</definedName>
    <definedName name="MARGIN_MISC">#REF!</definedName>
    <definedName name="MARGIN_SC">#REF!</definedName>
    <definedName name="MARGINPLAN">#REF!</definedName>
    <definedName name="MARGINPROJ">#REF!</definedName>
    <definedName name="master">#REF!</definedName>
    <definedName name="Mat">#REF!</definedName>
    <definedName name="Mat_Percentage">#REF!</definedName>
    <definedName name="MAT_SALE">#REF!</definedName>
    <definedName name="MAT_SALE_FAC">#REF!</definedName>
    <definedName name="Mat_Sales">#REF!</definedName>
    <definedName name="MAT_STT">#REF!</definedName>
    <definedName name="Material">#REF!</definedName>
    <definedName name="MaterialCost">#REF!</definedName>
    <definedName name="MATHS">#REF!</definedName>
    <definedName name="Max_b1">#REF!</definedName>
    <definedName name="Max_b2">#REF!</definedName>
    <definedName name="Max_b3">#REF!</definedName>
    <definedName name="maxgross">#REF!</definedName>
    <definedName name="maxmix">#REF!</definedName>
    <definedName name="maxmiy">#REF!</definedName>
    <definedName name="maxshearx">#REF!</definedName>
    <definedName name="maxshearz">#REF!</definedName>
    <definedName name="maxxmom">#REF!</definedName>
    <definedName name="maxzmom">#REF!</definedName>
    <definedName name="MB">#REF!</definedName>
    <definedName name="mbpt">#REF!</definedName>
    <definedName name="mbpt_1">#REF!</definedName>
    <definedName name="mbpt_2">#REF!</definedName>
    <definedName name="mbvnfgs">#REF!</definedName>
    <definedName name="mcabb3501i5f">#REF!</definedName>
    <definedName name="mcabb3502i1bc8f">#REF!</definedName>
    <definedName name="mcabb5002i1bc8f">#REF!</definedName>
    <definedName name="MCCI">#REF!</definedName>
    <definedName name="mcmc1i5f">#REF!</definedName>
    <definedName name="mcmc3502i1bc8f">#REF!</definedName>
    <definedName name="mcmc5002i1bc8f">#REF!</definedName>
    <definedName name="mcpc1i4f">#REF!</definedName>
    <definedName name="ME">#REF!</definedName>
    <definedName name="mech">#REF!</definedName>
    <definedName name="medarea">#REF!</definedName>
    <definedName name="mediangap">#REF!</definedName>
    <definedName name="membid">#REF!</definedName>
    <definedName name="memid">#REF!</definedName>
    <definedName name="MémoContrat">#REF!</definedName>
    <definedName name="Menu">#REF!</definedName>
    <definedName name="MeSup">#REF!</definedName>
    <definedName name="MeSup_2">#REF!</definedName>
    <definedName name="MeSup_B">#REF!</definedName>
    <definedName name="method">#REF!</definedName>
    <definedName name="Metier1">#REF!</definedName>
    <definedName name="Metier2">#REF!</definedName>
    <definedName name="Metier3">#REF!</definedName>
    <definedName name="Metier4">#REF!</definedName>
    <definedName name="METTL">#REF!</definedName>
    <definedName name="mf" hidden="1">{"'PROFITABILITY'!$A$1:$F$45"}</definedName>
    <definedName name="MG">#REF!</definedName>
    <definedName name="mhg" hidden="1">#REF!</definedName>
    <definedName name="MHR">#REF!</definedName>
    <definedName name="MHs_per_MM">#REF!</definedName>
    <definedName name="mingross">#REF!</definedName>
    <definedName name="minpttopx">#REF!</definedName>
    <definedName name="minst">#REF!</definedName>
    <definedName name="minst_xbotCl">#REF!</definedName>
    <definedName name="minst_xtopCl">#REF!</definedName>
    <definedName name="minst_zbotCl">#REF!</definedName>
    <definedName name="minst_ztopCl">#REF!</definedName>
    <definedName name="minstx">#REF!</definedName>
    <definedName name="minstz">#REF!</definedName>
    <definedName name="MISC._LABOURS">#REF!</definedName>
    <definedName name="MISC_EXPENCES">#REF!</definedName>
    <definedName name="Misc_Sales">#REF!</definedName>
    <definedName name="mix">#REF!</definedName>
    <definedName name="mixb">#REF!</definedName>
    <definedName name="mixseal">#REF!</definedName>
    <definedName name="mixt">#REF!</definedName>
    <definedName name="miy">#REF!</definedName>
    <definedName name="miyb">#REF!</definedName>
    <definedName name="miyt">#REF!</definedName>
    <definedName name="mj" hidden="1">#REF!</definedName>
    <definedName name="mjm" hidden="1">#REF!</definedName>
    <definedName name="mkj">#REF!</definedName>
    <definedName name="MKP">#REF!</definedName>
    <definedName name="ml">#REF!</definedName>
    <definedName name="MM">#REF!</definedName>
    <definedName name="MM3_to_M3">0.000001</definedName>
    <definedName name="MN">#REF!</definedName>
    <definedName name="mnbv" hidden="1">#REF!</definedName>
    <definedName name="mo">#REF!</definedName>
    <definedName name="MOB_ADVANCE">#REF!</definedName>
    <definedName name="modvat">#REF!</definedName>
    <definedName name="mom1x">#REF!</definedName>
    <definedName name="mom1y">#REF!</definedName>
    <definedName name="mom2x">#REF!</definedName>
    <definedName name="mom2y">#REF!</definedName>
    <definedName name="momratio">#REF!</definedName>
    <definedName name="moneda">#REF!</definedName>
    <definedName name="moneda1">#REF!</definedName>
    <definedName name="moneda2">#REF!</definedName>
    <definedName name="MONEY">#REF!,#REF!</definedName>
    <definedName name="monnaie">#REF!</definedName>
    <definedName name="Monthly">#REF!</definedName>
    <definedName name="months">#REF!</definedName>
    <definedName name="MP" hidden="1">{#N/A,#N/A,FALSE,"CCTV"}</definedName>
    <definedName name="MPMOB">#REF!</definedName>
    <definedName name="MPwr_Percent">#REF!</definedName>
    <definedName name="Mpwr_Sales">#REF!</definedName>
    <definedName name="MS.NO">#REF!</definedName>
    <definedName name="mselfx">#REF!</definedName>
    <definedName name="MSL">#REF!</definedName>
    <definedName name="msoilx">#REF!</definedName>
    <definedName name="msurx">#REF!</definedName>
    <definedName name="msx">#REF!</definedName>
    <definedName name="msxb">#REF!</definedName>
    <definedName name="msxt">#REF!</definedName>
    <definedName name="msy">#REF!</definedName>
    <definedName name="msyb">#REF!</definedName>
    <definedName name="msyt">#REF!</definedName>
    <definedName name="mt" hidden="1">#REF!</definedName>
    <definedName name="Mtlconc">#REF!</definedName>
    <definedName name="mu">#REF!</definedName>
    <definedName name="mubyfckbd">#REF!</definedName>
    <definedName name="mue">#REF!</definedName>
    <definedName name="mugab">#REF!</definedName>
    <definedName name="mux">#REF!</definedName>
    <definedName name="mux1b">#REF!</definedName>
    <definedName name="mux1t">#REF!</definedName>
    <definedName name="muxb">#REF!</definedName>
    <definedName name="muxbybd">#REF!</definedName>
    <definedName name="muxbybdz">#REF!</definedName>
    <definedName name="muxt">#REF!</definedName>
    <definedName name="muy">#REF!</definedName>
    <definedName name="muy1b">#REF!</definedName>
    <definedName name="muy1t">#REF!</definedName>
    <definedName name="muyb">#REF!</definedName>
    <definedName name="muybyfckbd">#REF!</definedName>
    <definedName name="muyt">#REF!</definedName>
    <definedName name="muz">#REF!</definedName>
    <definedName name="MVP_Total">#REF!</definedName>
    <definedName name="mx">#REF!</definedName>
    <definedName name="mxb">#REF!</definedName>
    <definedName name="mxneg">#REF!</definedName>
    <definedName name="mxnegbybd">#REF!</definedName>
    <definedName name="mxt">#REF!</definedName>
    <definedName name="myb">#REF!</definedName>
    <definedName name="myfill" hidden="1">#REF!</definedName>
    <definedName name="myt">#REF!</definedName>
    <definedName name="mz">#REF!</definedName>
    <definedName name="mzneg">#REF!</definedName>
    <definedName name="mznegbybd">#REF!</definedName>
    <definedName name="n">0.748</definedName>
    <definedName name="N__d_affaire">#REF!</definedName>
    <definedName name="N__préchan">#REF!</definedName>
    <definedName name="na">#REF!</definedName>
    <definedName name="nacontact">#REF!</definedName>
    <definedName name="nameofbags">#REF!</definedName>
    <definedName name="NameofWork">#REF!</definedName>
    <definedName name="nb">#REF!</definedName>
    <definedName name="nbmx1">#REF!</definedName>
    <definedName name="nbmz1">#REF!</definedName>
    <definedName name="nbv" hidden="1">#REF!</definedName>
    <definedName name="ndfond">#REF!</definedName>
    <definedName name="needle">#REF!</definedName>
    <definedName name="Neg_Margin">#REF!</definedName>
    <definedName name="NET">#REF!</definedName>
    <definedName name="Net_Final_for_A__B__Extd_basement">#REF!</definedName>
    <definedName name="netbmx1">#REF!</definedName>
    <definedName name="netpbmx1">#REF!</definedName>
    <definedName name="netpbmz1">#REF!</definedName>
    <definedName name="netpres">#REF!</definedName>
    <definedName name="NEWNAME" hidden="1">{#N/A,#N/A,FALSE,"CCTV"}</definedName>
    <definedName name="nfjsbucsbfius">#REF!</definedName>
    <definedName name="ngl4tank">#REF!</definedName>
    <definedName name="NHGG">#REF!</definedName>
    <definedName name="NHP">#REF!</definedName>
    <definedName name="nhsi">#REF!</definedName>
    <definedName name="nikhil">#REF!</definedName>
    <definedName name="nineline">#REF!</definedName>
    <definedName name="NIPP">#REF!</definedName>
    <definedName name="nivss">#REF!</definedName>
    <definedName name="nlist">#REF!</definedName>
    <definedName name="nlnclsndf" hidden="1">#REF!</definedName>
    <definedName name="NM">#REF!</definedName>
    <definedName name="nmselfx">#REF!</definedName>
    <definedName name="nmsoilz">#REF!</definedName>
    <definedName name="nmsurx">#REF!</definedName>
    <definedName name="NN">#REF!</definedName>
    <definedName name="nnetbmz">#REF!</definedName>
    <definedName name="NNN">#REF!</definedName>
    <definedName name="NNNN" hidden="1">{"'PROFITABILITY'!$A$1:$F$45"}</definedName>
    <definedName name="no">#REF!</definedName>
    <definedName name="no.delinators">#REF!</definedName>
    <definedName name="NOK">#REF!</definedName>
    <definedName name="NOK_1">#REF!</definedName>
    <definedName name="NOK_2">#REF!</definedName>
    <definedName name="nom_CA">#REF!</definedName>
    <definedName name="Nom_de_l_affaire">#REF!</definedName>
    <definedName name="NOZZLE_PRESS">#REF!</definedName>
    <definedName name="NPS">#REF!</definedName>
    <definedName name="nrr" hidden="1">#REF!</definedName>
    <definedName name="NS">#REF!</definedName>
    <definedName name="nsbc">#REF!</definedName>
    <definedName name="nsdd">#REF!</definedName>
    <definedName name="NSS">#REF!</definedName>
    <definedName name="Nstatus">#REF!</definedName>
    <definedName name="nstext">#REF!</definedName>
    <definedName name="nstext1">#REF!</definedName>
    <definedName name="nstext2">#REF!</definedName>
    <definedName name="nstext3">#REF!</definedName>
    <definedName name="nt">#REF!</definedName>
    <definedName name="NTPC">#REF!</definedName>
    <definedName name="nuclisopgw">#REF!</definedName>
    <definedName name="num">#REF!</definedName>
    <definedName name="num2text">#REF!</definedName>
    <definedName name="Number">#REF!</definedName>
    <definedName name="Number_of_Payments">MATCH(0.01,End_Bal,-1)+1</definedName>
    <definedName name="numfib">#REF!</definedName>
    <definedName name="nvvv">#REF!</definedName>
    <definedName name="NW">#REF!</definedName>
    <definedName name="o">#REF!</definedName>
    <definedName name="O.">#REF!</definedName>
    <definedName name="OBJ">#REF!</definedName>
    <definedName name="ODH" hidden="1">#REF!</definedName>
    <definedName name="OFFICE_FURNITURE">#REF!</definedName>
    <definedName name="OFFICE_LIGHTING">#REF!</definedName>
    <definedName name="OFFICE_STATIONERY">#REF!</definedName>
    <definedName name="offset">#REF!</definedName>
    <definedName name="oh">#REF!</definedName>
    <definedName name="oh_work_sept">#REF!</definedName>
    <definedName name="OH_workings_sept">#REF!</definedName>
    <definedName name="ohe">#REF!</definedName>
    <definedName name="oiu" hidden="1">#REF!</definedName>
    <definedName name="oiuy" hidden="1">#REF!</definedName>
    <definedName name="ok">#REF!</definedName>
    <definedName name="okok">#REF!</definedName>
    <definedName name="olivier" hidden="1">{"BILAN ANNUEL",#N/A,FALSE,"BILCEG";"BILAN ANNUEL GRAPHIQUE",#N/A,FALSE,"BILCEG";#N/A,#N/A,FALSE,"TABFIN";#N/A,#N/A,FALSE,"FDRBFDR"}</definedName>
    <definedName name="One_side_free__Three_sides_fixed">#REF!</definedName>
    <definedName name="OO">#REF!</definedName>
    <definedName name="ooi" hidden="1">#REF!</definedName>
    <definedName name="oper">#REF!</definedName>
    <definedName name="oper.">#REF!</definedName>
    <definedName name="OPEX_BGT7">#REF!</definedName>
    <definedName name="OPEX_M7">#REF!</definedName>
    <definedName name="OPGW">#REF!</definedName>
    <definedName name="opop">#REF!</definedName>
    <definedName name="orderbacklog">#REF!</definedName>
    <definedName name="ORDERSTATUS">#REF!</definedName>
    <definedName name="ORDREVCOLL">#REF!</definedName>
    <definedName name="OSF">#REF!</definedName>
    <definedName name="OTH">#REF!</definedName>
    <definedName name="OTRY">#REF!</definedName>
    <definedName name="OTRY1">#REF!</definedName>
    <definedName name="OUT_STATION_CHARGES">#REF!</definedName>
    <definedName name="Overall_Loading">#REF!</definedName>
    <definedName name="Overall_Mobi_Mth">#REF!</definedName>
    <definedName name="Overall_Mth">#REF!</definedName>
    <definedName name="OVERHEAD2">#REF!</definedName>
    <definedName name="P" hidden="1">{"'PROFITABILITY'!$A$1:$F$45"}</definedName>
    <definedName name="p.sch1">#REF!</definedName>
    <definedName name="P_1">#REF!</definedName>
    <definedName name="P_2">#REF!</definedName>
    <definedName name="P_6DSO">#REF!</definedName>
    <definedName name="p_Fe">#REF!</definedName>
    <definedName name="p_Fe_OH_3">#REF!</definedName>
    <definedName name="p_FeOH">#REF!</definedName>
    <definedName name="p_shape">#REF!</definedName>
    <definedName name="p11i4f">#REF!</definedName>
    <definedName name="p11i5f">#REF!</definedName>
    <definedName name="p12i1bc8f">#REF!</definedName>
    <definedName name="p1350mcbc">#REF!</definedName>
    <definedName name="p1350mcfdr">#REF!</definedName>
    <definedName name="p1350mcic">#REF!</definedName>
    <definedName name="p1350pcfdr">#REF!</definedName>
    <definedName name="p1350pcic">#REF!</definedName>
    <definedName name="p1500mcbc">#REF!</definedName>
    <definedName name="p1500mcfdr">#REF!</definedName>
    <definedName name="p1500mcic">#REF!</definedName>
    <definedName name="p1abbbc">#REF!</definedName>
    <definedName name="p1abbfdr">#REF!</definedName>
    <definedName name="p1abbic">#REF!</definedName>
    <definedName name="p1accp">#REF!</definedName>
    <definedName name="p1acdb1">#REF!</definedName>
    <definedName name="p1acdb2">#REF!</definedName>
    <definedName name="p1acdb3">#REF!</definedName>
    <definedName name="p1apcc1">#REF!</definedName>
    <definedName name="p1apcc2">#REF!</definedName>
    <definedName name="p1apcc3">#REF!</definedName>
    <definedName name="p1clp">#REF!</definedName>
    <definedName name="p1ht">#REF!</definedName>
    <definedName name="p1ldb">#REF!</definedName>
    <definedName name="p1lift">#REF!</definedName>
    <definedName name="p1ltsba1">#REF!</definedName>
    <definedName name="p1ltsba2">#REF!</definedName>
    <definedName name="p1ltsbb1">#REF!</definedName>
    <definedName name="p1ltsbb2">#REF!</definedName>
    <definedName name="p1mcc1">#REF!</definedName>
    <definedName name="p1mcc10">#REF!</definedName>
    <definedName name="p1mcc11">#REF!</definedName>
    <definedName name="p1mcc12">#REF!</definedName>
    <definedName name="p1mcc13">#REF!</definedName>
    <definedName name="p1mcc14">#REF!</definedName>
    <definedName name="p1mcc15">#REF!</definedName>
    <definedName name="p1mcc17">#REF!</definedName>
    <definedName name="p1mcc2">#REF!</definedName>
    <definedName name="p1mcc3">#REF!</definedName>
    <definedName name="p1mcc4">#REF!</definedName>
    <definedName name="p1mcc5">#REF!</definedName>
    <definedName name="p1mcc6">#REF!</definedName>
    <definedName name="p1mcc7">#REF!</definedName>
    <definedName name="p1mcc8">#REF!</definedName>
    <definedName name="p1mcc9">#REF!</definedName>
    <definedName name="p1mldb">#REF!</definedName>
    <definedName name="p1mlp">#REF!</definedName>
    <definedName name="p1mpcc">#REF!</definedName>
    <definedName name="p1mpdb">#REF!</definedName>
    <definedName name="p1mpdp">#REF!</definedName>
    <definedName name="p1mrlp">#REF!</definedName>
    <definedName name="p1pcc">#REF!</definedName>
    <definedName name="p1pccm">#REF!</definedName>
    <definedName name="p1pdb">#REF!</definedName>
    <definedName name="p1upsip">#REF!</definedName>
    <definedName name="p1upsmdb">#REF!</definedName>
    <definedName name="p1upsop">#REF!</definedName>
    <definedName name="PA">#REF!</definedName>
    <definedName name="PAGE0">#REF!</definedName>
    <definedName name="PAGE1">#N/A</definedName>
    <definedName name="PAGE3">#REF!</definedName>
    <definedName name="PAGE5.1">#REF!</definedName>
    <definedName name="PAGEX">#REF!</definedName>
    <definedName name="panch">#REF!</definedName>
    <definedName name="panch___0">#REF!</definedName>
    <definedName name="part2">0.91</definedName>
    <definedName name="Partysanitary">#REF!</definedName>
    <definedName name="Pavementmrk">#REF!</definedName>
    <definedName name="Payment_Date">DATE(YEAR(Loan_Start),MONTH(Loan_Start)+Payment_Number,DAY(Loan_Start))</definedName>
    <definedName name="pays">#REF!</definedName>
    <definedName name="pb">#REF!</definedName>
    <definedName name="pbg">#REF!</definedName>
    <definedName name="pbmx1">#REF!</definedName>
    <definedName name="pbmz2">#REF!</definedName>
    <definedName name="pbpt">#REF!</definedName>
    <definedName name="pbpt_1">#REF!</definedName>
    <definedName name="pbpt_2">#REF!</definedName>
    <definedName name="pbxexp">#REF!</definedName>
    <definedName name="pbyexp">#REF!</definedName>
    <definedName name="pbyfck">#REF!</definedName>
    <definedName name="pbypuz">#REF!</definedName>
    <definedName name="PC">#REF!</definedName>
    <definedName name="PCB">#REF!</definedName>
    <definedName name="pcb_230">#REF!</definedName>
    <definedName name="PCC">#REF!</definedName>
    <definedName name="PCCBrTotal">#REF!</definedName>
    <definedName name="PDP">#REF!</definedName>
    <definedName name="PDR">#REF!</definedName>
    <definedName name="PDS">#REF!</definedName>
    <definedName name="PDS_1">#REF!</definedName>
    <definedName name="PDS_2">#REF!</definedName>
    <definedName name="ped_no">#REF!</definedName>
    <definedName name="pefb">#REF!</definedName>
    <definedName name="pefb_2">#REF!</definedName>
    <definedName name="peld">#REF!</definedName>
    <definedName name="peld_2">#REF!</definedName>
    <definedName name="pelw">#REF!</definedName>
    <definedName name="pelw_2">#REF!</definedName>
    <definedName name="PER">#REF!</definedName>
    <definedName name="Perf_Garantee">#REF!</definedName>
    <definedName name="Perf_Garantee_1">#REF!</definedName>
    <definedName name="Perf_Garantee_2">#REF!</definedName>
    <definedName name="PERFORMANCE">#REF!</definedName>
    <definedName name="perimeterkerb">#REF!</definedName>
    <definedName name="Personal">#REF!</definedName>
    <definedName name="PERSONAL_TRANSPORT">#REF!</definedName>
    <definedName name="PERSONNEL">#REF!</definedName>
    <definedName name="persteel">#REF!</definedName>
    <definedName name="persteelneg">#REF!</definedName>
    <definedName name="persteelnegz">#REF!</definedName>
    <definedName name="persteelz">#REF!</definedName>
    <definedName name="peru">#REF!</definedName>
    <definedName name="perugudi">#REF!</definedName>
    <definedName name="perungudi">#REF!</definedName>
    <definedName name="pes_commissionning">#REF!</definedName>
    <definedName name="PES_gc_et_install">#REF!</definedName>
    <definedName name="PES_testing">#REF!</definedName>
    <definedName name="PES_transport_local">#REF!</definedName>
    <definedName name="Petrolpump">#REF!</definedName>
    <definedName name="pftw">#REF!</definedName>
    <definedName name="pftw_2">#REF!</definedName>
    <definedName name="pgross">#REF!</definedName>
    <definedName name="PHF">#REF!</definedName>
    <definedName name="phi">#REF!</definedName>
    <definedName name="PHS">#REF!</definedName>
    <definedName name="pIaccp">#REF!</definedName>
    <definedName name="picture_1">"Picture 1"</definedName>
    <definedName name="pIecp">#REF!</definedName>
    <definedName name="pile_no">#REF!</definedName>
    <definedName name="PILE1000">#REF!</definedName>
    <definedName name="PILE400">#REF!</definedName>
    <definedName name="PILECAP">#REF!</definedName>
    <definedName name="pImcc.1">#REF!</definedName>
    <definedName name="pImcc.2">#REF!</definedName>
    <definedName name="pImcc.3">#REF!</definedName>
    <definedName name="pImltsb">#REF!</definedName>
    <definedName name="pImsb.ups">#REF!</definedName>
    <definedName name="PIN">#REF!</definedName>
    <definedName name="PIPE">#REF!</definedName>
    <definedName name="PIPE_ID">#REF!</definedName>
    <definedName name="PIPE_SIZE">#REF!</definedName>
    <definedName name="PIPELENGTH">#REF!</definedName>
    <definedName name="PIPES">#REF!</definedName>
    <definedName name="Piping">#REF!</definedName>
    <definedName name="piping2">#REF!</definedName>
    <definedName name="pippo">#REF!</definedName>
    <definedName name="pIsmsb.1">#REF!</definedName>
    <definedName name="pIsmsb.2">#REF!</definedName>
    <definedName name="pIsmsb.3">#REF!</definedName>
    <definedName name="pIsmsb.b">#REF!</definedName>
    <definedName name="pIsmsb.g">#REF!</definedName>
    <definedName name="pIsmsb.lab">#REF!</definedName>
    <definedName name="pIsmsb.main">#REF!</definedName>
    <definedName name="pIsmsb.t">#REF!</definedName>
    <definedName name="pIsmsb.ups">#REF!</definedName>
    <definedName name="Piu">#REF!</definedName>
    <definedName name="pIup.1">#REF!</definedName>
    <definedName name="pIup.2">#REF!</definedName>
    <definedName name="PL">#REF!</definedName>
    <definedName name="Placeident">#REF!</definedName>
    <definedName name="PLANTS___MACHINERY">#REF!</definedName>
    <definedName name="PLC">#REF!</definedName>
    <definedName name="PLCI">#REF!</definedName>
    <definedName name="PLCUM">#REF!</definedName>
    <definedName name="plinth">#REF!</definedName>
    <definedName name="PLINTHSO">#REF!</definedName>
    <definedName name="PLMON">#REF!</definedName>
    <definedName name="PLR">#REF!</definedName>
    <definedName name="plsdata">#REF!</definedName>
    <definedName name="PLUG">#REF!</definedName>
    <definedName name="pmin">#REF!</definedName>
    <definedName name="pmselfx">#REF!</definedName>
    <definedName name="pmselfz">#REF!</definedName>
    <definedName name="pmsoilx">#REF!</definedName>
    <definedName name="pmsoilz">#REF!</definedName>
    <definedName name="pmsurx">#REF!</definedName>
    <definedName name="pmsurz">#REF!</definedName>
    <definedName name="PNum">#REF!</definedName>
    <definedName name="poiupoiupoiuioi" hidden="1">#REF!</definedName>
    <definedName name="poiuytrezaqsdf">#REF!</definedName>
    <definedName name="POL">#REF!</definedName>
    <definedName name="POLU">#REF!</definedName>
    <definedName name="POR">#N/A</definedName>
    <definedName name="pound">#REF!</definedName>
    <definedName name="POUNDS">#REF!</definedName>
    <definedName name="POURCENTAGES">#REF!</definedName>
    <definedName name="pout">#REF!</definedName>
    <definedName name="poutre">#REF!</definedName>
    <definedName name="pper">#REF!</definedName>
    <definedName name="pper1">#REF!</definedName>
    <definedName name="ppo">#REF!</definedName>
    <definedName name="PPP">#REF!</definedName>
    <definedName name="PPPP" hidden="1">{"'PROFITABILITY'!$A$1:$F$45"}</definedName>
    <definedName name="PQC">#REF!</definedName>
    <definedName name="PR">#REF!</definedName>
    <definedName name="PR_CAMEROUN">#REF!</definedName>
    <definedName name="PRA_DETAILSMAR01">#REF!</definedName>
    <definedName name="PRDump">#REF!</definedName>
    <definedName name="PREHE">#REF!</definedName>
    <definedName name="PREHP">#REF!</definedName>
    <definedName name="PREHS">#REF!</definedName>
    <definedName name="PREHT">#REF!</definedName>
    <definedName name="Preis_h">#REF!</definedName>
    <definedName name="PreisSeal">#REF!</definedName>
    <definedName name="PREP">#REF!</definedName>
    <definedName name="pres1">#REF!</definedName>
    <definedName name="pres10">#REF!</definedName>
    <definedName name="pres11">#REF!</definedName>
    <definedName name="pres12">#REF!</definedName>
    <definedName name="pres13">#REF!</definedName>
    <definedName name="pres14">#REF!</definedName>
    <definedName name="pres15">#REF!</definedName>
    <definedName name="pres16">#REF!</definedName>
    <definedName name="pres17">#REF!</definedName>
    <definedName name="pres18">#REF!</definedName>
    <definedName name="pres19">#REF!</definedName>
    <definedName name="pres2">#REF!</definedName>
    <definedName name="pres20">#REF!</definedName>
    <definedName name="pres21">#REF!</definedName>
    <definedName name="pres22">#REF!</definedName>
    <definedName name="pres23">#REF!</definedName>
    <definedName name="pres24">#REF!</definedName>
    <definedName name="pres3">#REF!</definedName>
    <definedName name="pres4">#REF!</definedName>
    <definedName name="pres5">#REF!</definedName>
    <definedName name="pres6">#REF!</definedName>
    <definedName name="pres7">#REF!</definedName>
    <definedName name="pres8">#REF!</definedName>
    <definedName name="pres9">#REF!</definedName>
    <definedName name="pressure">#REF!</definedName>
    <definedName name="PRI">#REF!</definedName>
    <definedName name="price">#REF!</definedName>
    <definedName name="Primecoat">#REF!</definedName>
    <definedName name="pRIMSCH">#REF!</definedName>
    <definedName name="print">#REF!</definedName>
    <definedName name="Print_Area_1">#REF!</definedName>
    <definedName name="Print_Area_2">#REF!</definedName>
    <definedName name="Print_Area_3">#REF!</definedName>
    <definedName name="Print_Area_MI">#REF!</definedName>
    <definedName name="Print_Area_MI1">#REF!</definedName>
    <definedName name="Print_Area_Reset">OFFSET(Full_Print,0,0,Last_Row)</definedName>
    <definedName name="Print_Titles_2">#REF!</definedName>
    <definedName name="PRINT_TITLES_MI">#REF!</definedName>
    <definedName name="printedname">#REF!</definedName>
    <definedName name="PRIX_DE_VENTE_CLOTURE">#REF!</definedName>
    <definedName name="Prof_fees">#REF!</definedName>
    <definedName name="Professional___Audit_Fees">#REF!</definedName>
    <definedName name="Proffees">#REF!</definedName>
    <definedName name="proj">#REF!</definedName>
    <definedName name="project">#REF!</definedName>
    <definedName name="Project_Faktor">#REF!</definedName>
    <definedName name="project_name">#REF!</definedName>
    <definedName name="Projet">#REF!</definedName>
    <definedName name="ProjM">#REF!</definedName>
    <definedName name="ProjM_2">#REF!</definedName>
    <definedName name="ProjM_B">#REF!</definedName>
    <definedName name="provide">#REF!</definedName>
    <definedName name="provideuplift">#REF!</definedName>
    <definedName name="provideupliftz">#REF!</definedName>
    <definedName name="providex">#REF!</definedName>
    <definedName name="providex1">#REF!</definedName>
    <definedName name="providez">#REF!</definedName>
    <definedName name="ps">#N/A</definedName>
    <definedName name="pswt">#REF!</definedName>
    <definedName name="pt">#REF!</definedName>
    <definedName name="pub">#REF!</definedName>
    <definedName name="pubyfckbd">#REF!</definedName>
    <definedName name="pubyfckbd1">#REF!</definedName>
    <definedName name="PUMPS_DATA">#REF!</definedName>
    <definedName name="punshear">#REF!</definedName>
    <definedName name="put">#REF!</definedName>
    <definedName name="puzb">#REF!</definedName>
    <definedName name="puzt">#REF!</definedName>
    <definedName name="PV">#REF!</definedName>
    <definedName name="pvcdc">#REF!</definedName>
    <definedName name="pvetel">#REF!</definedName>
    <definedName name="pvfo">#REF!</definedName>
    <definedName name="px">#REF!</definedName>
    <definedName name="pz">#REF!</definedName>
    <definedName name="q" hidden="1">{"'PROFITABILITY'!$A$1:$F$45"}</definedName>
    <definedName name="qa">#REF!</definedName>
    <definedName name="QAQC">#REF!</definedName>
    <definedName name="QAQC_2">#REF!</definedName>
    <definedName name="QAQC_B">#REF!</definedName>
    <definedName name="qfc">#REF!</definedName>
    <definedName name="QFFVQ" hidden="1">{#N/A,#N/A,FALSE,"CONMAS";#N/A,#N/A,FALSE,"SUPMAS";#N/A,#N/A,FALSE,"ENGMAST"}</definedName>
    <definedName name="qq">#REF!</definedName>
    <definedName name="qqq">#N/A</definedName>
    <definedName name="qqqq">#REF!</definedName>
    <definedName name="qqqqqqqqqqqqq">#REF!</definedName>
    <definedName name="Qt">#REF!</definedName>
    <definedName name="QTA">#REF!</definedName>
    <definedName name="QTY">#REF!</definedName>
    <definedName name="Quote_Rev_No">#REF!</definedName>
    <definedName name="qw" hidden="1">{"'PROFITABILITY'!$A$1:$F$45"}</definedName>
    <definedName name="QWE">#REF!</definedName>
    <definedName name="qwer">#REF!</definedName>
    <definedName name="QWERQE">#REF!</definedName>
    <definedName name="QWERQW">#REF!</definedName>
    <definedName name="QWERQWE">#REF!</definedName>
    <definedName name="qwerr">#REF!</definedName>
    <definedName name="qwerrtyyuu">#REF!</definedName>
    <definedName name="qwerty">#REF!</definedName>
    <definedName name="ra">#REF!</definedName>
    <definedName name="RAB_GI_Mranggen">#REF!</definedName>
    <definedName name="rad">#REF!</definedName>
    <definedName name="Radio" hidden="1">{"'PROFITABILITY'!$A$1:$F$45"}</definedName>
    <definedName name="rahee" hidden="1">{#N/A,#N/A,FALSE,"CCTV"}</definedName>
    <definedName name="rahee2" hidden="1">{#N/A,#N/A,FALSE,"CCTV"}</definedName>
    <definedName name="RAIL">#REF!</definedName>
    <definedName name="rail_ref">#REF!</definedName>
    <definedName name="Rango_a_imprimir">#REF!</definedName>
    <definedName name="rate1">#REF!</definedName>
    <definedName name="RawAgencyPrice">#REF!</definedName>
    <definedName name="RawData">#REF!</definedName>
    <definedName name="RBData">#REF!</definedName>
    <definedName name="RCC">#REF!</definedName>
    <definedName name="re_bar">#REF!</definedName>
    <definedName name="RE_SIZE">#REF!</definedName>
    <definedName name="REACT220CTL">#REF!</definedName>
    <definedName name="REACT220FIRE">#REF!</definedName>
    <definedName name="REACT500">#REF!</definedName>
    <definedName name="REACT500CTL">#REF!</definedName>
    <definedName name="REACT500FIRE">#REF!</definedName>
    <definedName name="reactor">#REF!</definedName>
    <definedName name="REBAR">#REF!</definedName>
    <definedName name="REC6RD">#REF!</definedName>
    <definedName name="RECAPITULATIF">#REF!</definedName>
    <definedName name="Rechanges">#REF!</definedName>
    <definedName name="RECORD">#REF!</definedName>
    <definedName name="RECOUT">#N/A</definedName>
    <definedName name="rect_4_415">#REF!</definedName>
    <definedName name="RED">#REF!</definedName>
    <definedName name="redreflectors">#REF!</definedName>
    <definedName name="rel">#REF!</definedName>
    <definedName name="remain1">#REF!</definedName>
    <definedName name="remain2">#REF!</definedName>
    <definedName name="REN">#REF!</definedName>
    <definedName name="RENT">#REF!</definedName>
    <definedName name="REP">#REF!</definedName>
    <definedName name="Repairs">#REF!</definedName>
    <definedName name="requi">#REF!</definedName>
    <definedName name="required">#REF!</definedName>
    <definedName name="rertyu" hidden="1">#REF!</definedName>
    <definedName name="Reselects">#REF!</definedName>
    <definedName name="Ressources_PE">#REF!</definedName>
    <definedName name="rest">#REF!</definedName>
    <definedName name="Résultat1">#REF!</definedName>
    <definedName name="Résultat2">#REF!</definedName>
    <definedName name="Rev">#REF!</definedName>
    <definedName name="Revision">#REF!</definedName>
    <definedName name="REVSTATUS">#REF!</definedName>
    <definedName name="revstatuspage1">#REF!</definedName>
    <definedName name="revstatuspage2">#REF!</definedName>
    <definedName name="RevTable">#REF!</definedName>
    <definedName name="RF" hidden="1">{#N/A,#N/A,FALSE,"CCTV"}</definedName>
    <definedName name="RFP003A">#REF!</definedName>
    <definedName name="RFP003B">#REF!</definedName>
    <definedName name="RFP003C">#REF!</definedName>
    <definedName name="RFP003D">#REF!</definedName>
    <definedName name="RFP003E">#REF!</definedName>
    <definedName name="RFP003F">#REF!</definedName>
    <definedName name="RFP004Material_Total_LC">#REF!</definedName>
    <definedName name="RFP004Materiall_Total_FC">#REF!</definedName>
    <definedName name="RFP012DL_Total_MM">#REF!</definedName>
    <definedName name="rfsaf" hidden="1">{"'PROFITABILITY'!$A$1:$F$45"}</definedName>
    <definedName name="rfv" hidden="1">#REF!</definedName>
    <definedName name="rfyhb" hidden="1">#REF!</definedName>
    <definedName name="rgfbzt" hidden="1">#REF!</definedName>
    <definedName name="rh" hidden="1">#REF!</definedName>
    <definedName name="rhscurve">#REF!</definedName>
    <definedName name="RIEP">#REF!</definedName>
    <definedName name="rig">#REF!</definedName>
    <definedName name="rigger">NA()</definedName>
    <definedName name="riser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500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ivernalah">#REF!</definedName>
    <definedName name="rjl">#REF!</definedName>
    <definedName name="rl">#REF!</definedName>
    <definedName name="RM">#REF!</definedName>
    <definedName name="rmr">#REF!</definedName>
    <definedName name="rn" hidden="1">#REF!</definedName>
    <definedName name="robot">#REF!</definedName>
    <definedName name="ROC">#REF!</definedName>
    <definedName name="RODS">#REF!</definedName>
    <definedName name="ROLLFCCASHFLOW">#REF!</definedName>
    <definedName name="ROLLFCWKGS">#REF!</definedName>
    <definedName name="ROLLGFC">#REF!</definedName>
    <definedName name="rorp">#REF!</definedName>
    <definedName name="rosid">#REF!</definedName>
    <definedName name="Roundabout">#REF!</definedName>
    <definedName name="rousd">#REF!</definedName>
    <definedName name="rout_t">#REF!</definedName>
    <definedName name="Routemrk">#REF!</definedName>
    <definedName name="rp">#REF!</definedName>
    <definedName name="RPROT220">#REF!</definedName>
    <definedName name="RPROT500">#REF!</definedName>
    <definedName name="RPRTO500">#REF!</definedName>
    <definedName name="RPRTOT500">#REF!</definedName>
    <definedName name="rr">#REF!</definedName>
    <definedName name="rrrrr">#REF!</definedName>
    <definedName name="RRRRRRRRRRRRRRRRRRRRRR">#REF!</definedName>
    <definedName name="rrt">#REF!</definedName>
    <definedName name="rtgh" hidden="1">#REF!</definedName>
    <definedName name="rth" hidden="1">#REF!</definedName>
    <definedName name="rthrth" hidden="1">#REF!</definedName>
    <definedName name="rts">#REF!</definedName>
    <definedName name="rty">#REF!</definedName>
    <definedName name="rtyu" hidden="1">#REF!</definedName>
    <definedName name="rtyuioiu" hidden="1">#REF!</definedName>
    <definedName name="RUPEES">#REF!</definedName>
    <definedName name="RUPEES_1">#REF!</definedName>
    <definedName name="RVATF">#REF!</definedName>
    <definedName name="RVATL">#REF!</definedName>
    <definedName name="rwrw">#REF!</definedName>
    <definedName name="s" hidden="1">{"'PROFITABILITY'!$A$1:$F$45"}</definedName>
    <definedName name="s_1" hidden="1">{"'PROFITABILITY'!$A$1:$F$45"}</definedName>
    <definedName name="S_T">#REF!</definedName>
    <definedName name="S0">#REF!</definedName>
    <definedName name="SA_420">#REF!</definedName>
    <definedName name="SA_420_2">#REF!</definedName>
    <definedName name="sad">#REF!</definedName>
    <definedName name="SADD">#REF!</definedName>
    <definedName name="Saf">#REF!</definedName>
    <definedName name="Saf_2">#REF!</definedName>
    <definedName name="Saf_B">#REF!</definedName>
    <definedName name="safasfasf">#REF!</definedName>
    <definedName name="Safety">#REF!</definedName>
    <definedName name="Safety_2">#REF!</definedName>
    <definedName name="sal">#REF!</definedName>
    <definedName name="salar">#REF!</definedName>
    <definedName name="SALARIES___WAGES">#REF!</definedName>
    <definedName name="SALEFACT">#REF!</definedName>
    <definedName name="sales">#REF!</definedName>
    <definedName name="SALESPLAN">#REF!</definedName>
    <definedName name="san">#REF!</definedName>
    <definedName name="sandfilling">#REF!</definedName>
    <definedName name="SandI_Mobi_Mth">#REF!</definedName>
    <definedName name="SandI_Mth">#REF!</definedName>
    <definedName name="Sanitary_works">#REF!</definedName>
    <definedName name="SanitaryBasic">#REF!</definedName>
    <definedName name="sanjay">#REF!</definedName>
    <definedName name="sanjaythute">#REF!</definedName>
    <definedName name="sanjeev">#REF!</definedName>
    <definedName name="sap">#REF!</definedName>
    <definedName name="sarita">#REF!</definedName>
    <definedName name="Satus">#REF!</definedName>
    <definedName name="SC_Ave">#REF!</definedName>
    <definedName name="SC_Mobi_Mth">#REF!</definedName>
    <definedName name="SC_MP_Peak">#REF!</definedName>
    <definedName name="SC_Mth">#REF!</definedName>
    <definedName name="SC_percentage">#REF!</definedName>
    <definedName name="SC_SALE_FACT">#REF!</definedName>
    <definedName name="SC_Sales">#REF!</definedName>
    <definedName name="SCADA">#REF!</definedName>
    <definedName name="SCADA220">#REF!</definedName>
    <definedName name="SCADA220SS">#REF!</definedName>
    <definedName name="Scale">#REF!</definedName>
    <definedName name="SCD">#REF!</definedName>
    <definedName name="scfb">#REF!</definedName>
    <definedName name="SCH">#REF!</definedName>
    <definedName name="sch.40">#REF!</definedName>
    <definedName name="SCHEDULE_NO._1">#REF!</definedName>
    <definedName name="SCHEDULE_NO._10___Loans___Advances">#REF!</definedName>
    <definedName name="SCHEDULE_NO._11a___Current_Liabilities">#REF!</definedName>
    <definedName name="SCHEDULE_NO._11b___Provisions">#REF!</definedName>
    <definedName name="SCHEDULE_NO._2___Reserves___Surplus_P__L">#REF!</definedName>
    <definedName name="SCHEDULE_NO._4___UnSecured_Loans">#REF!</definedName>
    <definedName name="SCHEDULE_NO._5___Fixed_Assets">#REF!</definedName>
    <definedName name="SCHEDULE_NO._6___Investments">#REF!</definedName>
    <definedName name="SCHEDULE_NO._6a___Interest_accrued_on_Investments">#REF!</definedName>
    <definedName name="SCHEDULE_NO._7___Inventories">#REF!</definedName>
    <definedName name="SCHEDULE_NO._8___Sundry_Debtors">#REF!</definedName>
    <definedName name="SCHEDULE_NO._9___Bank_Balances">#REF!</definedName>
    <definedName name="SCHEDULE_NO_10">#REF!</definedName>
    <definedName name="SCHEDULE_NO_13">#REF!</definedName>
    <definedName name="schools">#REF!</definedName>
    <definedName name="SCIENCE">#REF!</definedName>
    <definedName name="scl">#REF!</definedName>
    <definedName name="scl_2">#REF!</definedName>
    <definedName name="scld">#REF!</definedName>
    <definedName name="scld_2">#REF!</definedName>
    <definedName name="scw">#REF!</definedName>
    <definedName name="scw_2">#REF!</definedName>
    <definedName name="SD">#REF!</definedName>
    <definedName name="SD_1">#REF!</definedName>
    <definedName name="SD_2">#REF!</definedName>
    <definedName name="Sdate">#REF!</definedName>
    <definedName name="sdbc">#REF!</definedName>
    <definedName name="sddssf">#REF!</definedName>
    <definedName name="sdf" hidden="1">{"'PROFITABILITY'!$A$1:$F$45"}</definedName>
    <definedName name="SDFADF">#REF!</definedName>
    <definedName name="sdfdf" hidden="1">#REF!</definedName>
    <definedName name="sdfe">#REF!</definedName>
    <definedName name="sdgdg" hidden="1">#REF!</definedName>
    <definedName name="sdgqzdg">#REF!</definedName>
    <definedName name="sds" hidden="1">#REF!</definedName>
    <definedName name="sdtgdst">#REF!</definedName>
    <definedName name="SDX" hidden="1">{"page 1",#N/A,FALSE,"suivi exploitation";"page 2",#N/A,FALSE,"suivi exploitation";"page 3",#N/A,FALSE,"suivi exploitation"}</definedName>
    <definedName name="se">#REF!</definedName>
    <definedName name="se_1">#REF!</definedName>
    <definedName name="se_2">#REF!</definedName>
    <definedName name="SEAL">#REF!</definedName>
    <definedName name="SEAL1">#REF!</definedName>
    <definedName name="SEC._DEPOSIT">#REF!</definedName>
    <definedName name="secline">#REF!</definedName>
    <definedName name="see">#REF!</definedName>
    <definedName name="SEK">#REF!</definedName>
    <definedName name="SEK_1">#REF!</definedName>
    <definedName name="SEK_2">#REF!</definedName>
    <definedName name="sencount" hidden="1">1</definedName>
    <definedName name="Ser_tax">#REF!</definedName>
    <definedName name="ServiceRoad">#REF!</definedName>
    <definedName name="sevenline">#REF!</definedName>
    <definedName name="sf">#REF!</definedName>
    <definedName name="sfcon_idr">#REF!</definedName>
    <definedName name="sfcon_usd">#REF!</definedName>
    <definedName name="sfdf" hidden="1">#REF!</definedName>
    <definedName name="sfdism">#REF!</definedName>
    <definedName name="sfearthing_idr">#REF!</definedName>
    <definedName name="sfearthing_usd">#REF!</definedName>
    <definedName name="sfew_usd">#REF!</definedName>
    <definedName name="sffew_idr">#REF!</definedName>
    <definedName name="sffitting_idr">#REF!</definedName>
    <definedName name="sffitting_usd">#REF!</definedName>
    <definedName name="sfinsul_idr">#REF!</definedName>
    <definedName name="sfinsul_usd">#REF!</definedName>
    <definedName name="sfmisc">#REF!</definedName>
    <definedName name="sfmisce_idr">#REF!</definedName>
    <definedName name="sfnumplate_idr">#REF!</definedName>
    <definedName name="sftest_usd">#REF!</definedName>
    <definedName name="sfwtabove">#REF!</definedName>
    <definedName name="SFX">#REF!</definedName>
    <definedName name="sg">#REF!</definedName>
    <definedName name="sg_1">#REF!</definedName>
    <definedName name="sg_2">#REF!</definedName>
    <definedName name="sg_304L">7.945</definedName>
    <definedName name="sg_316L">7.945</definedName>
    <definedName name="sg_317L">7.945</definedName>
    <definedName name="sg_70_30">8.921</definedName>
    <definedName name="sg_90_10">8.927</definedName>
    <definedName name="sg_brass">8.41</definedName>
    <definedName name="sg_bronze">7.78</definedName>
    <definedName name="sg_titanium">4.51</definedName>
    <definedName name="SH">#REF!</definedName>
    <definedName name="shape">#REF!</definedName>
    <definedName name="SHARED_FORMULA_0">#N/A</definedName>
    <definedName name="SHARED_FORMULA_1">#N/A</definedName>
    <definedName name="SHARED_FORMULA_2">#N/A</definedName>
    <definedName name="SHARED_FORMULA_3">#N/A</definedName>
    <definedName name="SHARED_FORMULA_4">#N/A</definedName>
    <definedName name="SHARED_FORMULA_5">#N/A</definedName>
    <definedName name="sheararea">#REF!</definedName>
    <definedName name="shearareaz">#REF!</definedName>
    <definedName name="shearnegx1">#REF!</definedName>
    <definedName name="shearnegz1">#REF!</definedName>
    <definedName name="shearnot">#REF!</definedName>
    <definedName name="shearnot1">#REF!</definedName>
    <definedName name="shearnot2">#REF!</definedName>
    <definedName name="shearnot3">#REF!</definedName>
    <definedName name="shearposx1">#REF!</definedName>
    <definedName name="shearposz1">#REF!</definedName>
    <definedName name="SHEET">#N/A</definedName>
    <definedName name="SHELL___TUBE_DATA">#REF!</definedName>
    <definedName name="shpe">#REF!</definedName>
    <definedName name="SHTA">#REF!</definedName>
    <definedName name="shutarea">#REF!</definedName>
    <definedName name="SHV">#REF!</definedName>
    <definedName name="Sim1_FirstRow">#REF!</definedName>
    <definedName name="Sim1_LastRow">#REF!</definedName>
    <definedName name="Sim1_Param">#REF!</definedName>
    <definedName name="Sim1_Param2">#REF!</definedName>
    <definedName name="Sim1_RepCount">#REF!</definedName>
    <definedName name="Sim1_Seeds">#REF!</definedName>
    <definedName name="Sim1_SimData">#REF!</definedName>
    <definedName name="Sim1_TopRow">#REF!</definedName>
    <definedName name="Simple.E._DataSimulation_Series">IF(COLUMN()&lt;12,"TREND",COLUMN()-11)</definedName>
    <definedName name="SINC2">#REF!</definedName>
    <definedName name="SITE">#REF!</definedName>
    <definedName name="Site_est">#REF!</definedName>
    <definedName name="Site_M_2">#REF!</definedName>
    <definedName name="Site_office_rev_24.05.2005">#N/A</definedName>
    <definedName name="SITE_OFFICES">#REF!</definedName>
    <definedName name="SITE_STAFF">#REF!</definedName>
    <definedName name="SiteC">#REF!</definedName>
    <definedName name="SiteC_2">#REF!</definedName>
    <definedName name="SiteC_B">#REF!</definedName>
    <definedName name="SiteCoord">#REF!</definedName>
    <definedName name="SiteCoord_2">#REF!</definedName>
    <definedName name="SiteCoord_B">#REF!</definedName>
    <definedName name="SiteM">#REF!</definedName>
    <definedName name="SiteM_B">#REF!</definedName>
    <definedName name="sixline">#REF!</definedName>
    <definedName name="SIZE">#REF!</definedName>
    <definedName name="SIZEC">#REF!</definedName>
    <definedName name="skir">#REF!</definedName>
    <definedName name="slab">#REF!</definedName>
    <definedName name="slab_ref">#REF!</definedName>
    <definedName name="slabconc.">#REF!</definedName>
    <definedName name="slabso">#REF!</definedName>
    <definedName name="slope">#REF!</definedName>
    <definedName name="smdlm" hidden="1">#REF!</definedName>
    <definedName name="sms">#REF!</definedName>
    <definedName name="smx">#REF!</definedName>
    <definedName name="smy">#REF!</definedName>
    <definedName name="SNS">"Picture 2"</definedName>
    <definedName name="SO4ADD">#REF!</definedName>
    <definedName name="SOL">#REF!</definedName>
    <definedName name="son">#REF!</definedName>
    <definedName name="SORT1">#REF!</definedName>
    <definedName name="SORT2">#REF!</definedName>
    <definedName name="SORT3">#REF!</definedName>
    <definedName name="SortAREA">#REF!</definedName>
    <definedName name="Sortierbereich_ganze_Tabelle">#REF!</definedName>
    <definedName name="SPA">#REF!</definedName>
    <definedName name="SpacerDamper" hidden="1">{"'PROFITABILITY'!$A$1:$F$45"}</definedName>
    <definedName name="Spare" hidden="1">{"'PROFITABILITY'!$A$1:$F$45"}</definedName>
    <definedName name="SPEC_13">#REF!</definedName>
    <definedName name="SPEC_14">#REF!</definedName>
    <definedName name="SPEC_15">#REF!</definedName>
    <definedName name="SPEC_16">#REF!</definedName>
    <definedName name="SPEC_17">#REF!</definedName>
    <definedName name="SPEC_18">#REF!</definedName>
    <definedName name="SPEC_19">#REF!</definedName>
    <definedName name="SPEC_20">#REF!</definedName>
    <definedName name="SPEC_21">#REF!</definedName>
    <definedName name="SPEC_22">#REF!</definedName>
    <definedName name="SPEC_23">#REF!</definedName>
    <definedName name="SPEC_24">#REF!</definedName>
    <definedName name="SPEC_25">#REF!</definedName>
    <definedName name="SPEC2">#REF!</definedName>
    <definedName name="Speedlimit">#REF!</definedName>
    <definedName name="sqrtrat">#REF!</definedName>
    <definedName name="Sridhar">#REF!</definedName>
    <definedName name="SS400_401">#REF!</definedName>
    <definedName name="ss401_404">#REF!</definedName>
    <definedName name="ss405_408">#REF!</definedName>
    <definedName name="SS421_422">#REF!</definedName>
    <definedName name="ss421_424">#REF!</definedName>
    <definedName name="ss6_bop_f">#REF!</definedName>
    <definedName name="ss6_bop_v">#REF!</definedName>
    <definedName name="ss6_bop_w">#REF!</definedName>
    <definedName name="ss6_civ_f">#REF!</definedName>
    <definedName name="ss6_civ_v">#REF!</definedName>
    <definedName name="ss6_civ_w">#REF!</definedName>
    <definedName name="ss6_cond_f">#REF!</definedName>
    <definedName name="ss6_cond_v">#REF!</definedName>
    <definedName name="ss6_cond_w">#REF!</definedName>
    <definedName name="ss6_ct_f">#REF!</definedName>
    <definedName name="ss6_ct_v">#REF!</definedName>
    <definedName name="ss6_ct_w">#REF!</definedName>
    <definedName name="ss6_e_f">#REF!</definedName>
    <definedName name="ss6_e_v">#REF!</definedName>
    <definedName name="ss6_e_w">#REF!</definedName>
    <definedName name="ss6_ec_f">#REF!</definedName>
    <definedName name="ss6_ec_v">#REF!</definedName>
    <definedName name="ss6_ec_w">#REF!</definedName>
    <definedName name="ss6_fuel_f">#REF!</definedName>
    <definedName name="ss6_fuel_v">#REF!</definedName>
    <definedName name="ss6_fuel_w">#REF!</definedName>
    <definedName name="ss6_geno_f">#REF!</definedName>
    <definedName name="ss6_geno_v">#REF!</definedName>
    <definedName name="ss6_geno_w">#REF!</definedName>
    <definedName name="ss6_gt_f">#REF!</definedName>
    <definedName name="ss6_gt_v">#REF!</definedName>
    <definedName name="ss6_gt_w">#REF!</definedName>
    <definedName name="ss6_gtax_f">#REF!</definedName>
    <definedName name="ss6_gtax_v">#REF!</definedName>
    <definedName name="ss6_gtax_w">#REF!</definedName>
    <definedName name="ss6_hrsg_f">#REF!</definedName>
    <definedName name="ss6_hrsg_v">#REF!</definedName>
    <definedName name="ss6_hrsg_w">#REF!</definedName>
    <definedName name="ss6_ic_f">#REF!</definedName>
    <definedName name="ss6_ic_v">#REF!</definedName>
    <definedName name="ss6_ic_w">#REF!</definedName>
    <definedName name="ss6_st_f">#REF!</definedName>
    <definedName name="ss6_st_v">#REF!</definedName>
    <definedName name="ss6_st_w">#REF!</definedName>
    <definedName name="ss8_bop_f">#REF!</definedName>
    <definedName name="ss8_bop_v">#REF!</definedName>
    <definedName name="ss8_bop_w">#REF!</definedName>
    <definedName name="ss8_civ_f">#REF!</definedName>
    <definedName name="ss8_civ_v">#REF!</definedName>
    <definedName name="ss8_civ_w">#REF!</definedName>
    <definedName name="ss8_cond_f">#REF!</definedName>
    <definedName name="ss8_cond_v">#REF!</definedName>
    <definedName name="ss8_cond_w">#REF!</definedName>
    <definedName name="ss8_ct_f">#REF!</definedName>
    <definedName name="ss8_ct_v">#REF!</definedName>
    <definedName name="ss8_ct_w">#REF!</definedName>
    <definedName name="ss8_e_f">#REF!</definedName>
    <definedName name="ss8_e_v">#REF!</definedName>
    <definedName name="ss8_e_w">#REF!</definedName>
    <definedName name="ss8_ec_f">#REF!</definedName>
    <definedName name="ss8_ec_v">#REF!</definedName>
    <definedName name="ss8_ec_w">#REF!</definedName>
    <definedName name="ss8_fuel_f">#REF!</definedName>
    <definedName name="ss8_fuel_v">#REF!</definedName>
    <definedName name="ss8_fuel_w">#REF!</definedName>
    <definedName name="ss8_geno_f">#REF!</definedName>
    <definedName name="ss8_geno_v">#REF!</definedName>
    <definedName name="ss8_geno_w">#REF!</definedName>
    <definedName name="ss8_gt_f">#REF!</definedName>
    <definedName name="ss8_gt_v">#REF!</definedName>
    <definedName name="ss8_gt_w">#REF!</definedName>
    <definedName name="ss8_gtax_f">#REF!</definedName>
    <definedName name="ss8_gtax_v">#REF!</definedName>
    <definedName name="ss8_gtax_w">#REF!</definedName>
    <definedName name="ss8_hrsg_f">#REF!</definedName>
    <definedName name="ss8_hrsg_v">#REF!</definedName>
    <definedName name="ss8_hrsg_w">#REF!</definedName>
    <definedName name="ss8_ic_f">#REF!</definedName>
    <definedName name="ss8_ic_v">#REF!</definedName>
    <definedName name="ss8_ic_w">#REF!</definedName>
    <definedName name="ss8_st_f">#REF!</definedName>
    <definedName name="ss8_st_v">#REF!</definedName>
    <definedName name="ss8_st_w">#REF!</definedName>
    <definedName name="ss9_bop_f">#REF!</definedName>
    <definedName name="ss9_bop_v">#REF!</definedName>
    <definedName name="ss9_bop_w">#REF!</definedName>
    <definedName name="ss9_civ_f">#REF!</definedName>
    <definedName name="ss9_civ_v">#REF!</definedName>
    <definedName name="ss9_civ_w">#REF!</definedName>
    <definedName name="ss9_cond_f">#REF!</definedName>
    <definedName name="ss9_cond_v">#REF!</definedName>
    <definedName name="ss9_cond_w">#REF!</definedName>
    <definedName name="ss9_ct_f">#REF!</definedName>
    <definedName name="ss9_ct_v">#REF!</definedName>
    <definedName name="ss9_ct_w">#REF!</definedName>
    <definedName name="ss9_e_f">#REF!</definedName>
    <definedName name="ss9_e_v">#REF!</definedName>
    <definedName name="ss9_e_w">#REF!</definedName>
    <definedName name="ss9_ec_f">#REF!</definedName>
    <definedName name="ss9_ec_v">#REF!</definedName>
    <definedName name="ss9_ec_w">#REF!</definedName>
    <definedName name="ss9_fuel_f">#REF!</definedName>
    <definedName name="ss9_fuel_v">#REF!</definedName>
    <definedName name="ss9_fuel_w">#REF!</definedName>
    <definedName name="ss9_geno_f">#REF!</definedName>
    <definedName name="ss9_geno_v">#REF!</definedName>
    <definedName name="ss9_geno_w">#REF!</definedName>
    <definedName name="ss9_gt_f">#REF!</definedName>
    <definedName name="ss9_gt_v">#REF!</definedName>
    <definedName name="ss9_gt_w">#REF!</definedName>
    <definedName name="ss9_gtax_f">#REF!</definedName>
    <definedName name="ss9_gtax_v">#REF!</definedName>
    <definedName name="ss9_gtax_w">#REF!</definedName>
    <definedName name="ss9_hrsg_f">#REF!</definedName>
    <definedName name="ss9_hrsg_v">#REF!</definedName>
    <definedName name="ss9_hrsg_w">#REF!</definedName>
    <definedName name="ss9_ic_f">#REF!</definedName>
    <definedName name="ss9_ic_v">#REF!</definedName>
    <definedName name="ss9_ic_w">#REF!</definedName>
    <definedName name="ss9_st_f">#REF!</definedName>
    <definedName name="ss9_st_v">#REF!</definedName>
    <definedName name="ss9_st_w">#REF!</definedName>
    <definedName name="ssf">#REF!</definedName>
    <definedName name="sss">#REF!</definedName>
    <definedName name="sss_1">#REF!</definedName>
    <definedName name="ssss">#REF!</definedName>
    <definedName name="ssssd">#REF!</definedName>
    <definedName name="SSV">#REF!</definedName>
    <definedName name="sswt">#REF!</definedName>
    <definedName name="st">#REF!</definedName>
    <definedName name="st_1">#REF!</definedName>
    <definedName name="st_2">#REF!</definedName>
    <definedName name="ST220CTL">#REF!</definedName>
    <definedName name="sta2_75">#REF!</definedName>
    <definedName name="STA22SCADA">#REF!</definedName>
    <definedName name="STA2SCADA">#REF!</definedName>
    <definedName name="STA2STCTL">#REF!</definedName>
    <definedName name="STAFF">#REF!</definedName>
    <definedName name="Staff_and_IDL_Ave">#REF!</definedName>
    <definedName name="STAFF_REQUIRED_FOR_FINAL_BILL">#REF!</definedName>
    <definedName name="stair_ref">#REF!</definedName>
    <definedName name="StampPag1">#REF!</definedName>
    <definedName name="StampPag2">#REF!</definedName>
    <definedName name="STATEMENT_1">#REF!</definedName>
    <definedName name="STATEMENT_3">#REF!</definedName>
    <definedName name="STATEMENT_4">#REF!</definedName>
    <definedName name="Status">#REF!</definedName>
    <definedName name="STATUT">#REF!</definedName>
    <definedName name="STCTL">#REF!</definedName>
    <definedName name="STCTL2">#REF!</definedName>
    <definedName name="STCTL220">#REF!</definedName>
    <definedName name="STD">#REF!</definedName>
    <definedName name="steam_trap">#REF!</definedName>
    <definedName name="STEEL220">#REF!</definedName>
    <definedName name="steelar">#REF!</definedName>
    <definedName name="steelcon">#REF!</definedName>
    <definedName name="steelreq">#REF!</definedName>
    <definedName name="steelz">#REF!</definedName>
    <definedName name="Stonemasonry">#REF!</definedName>
    <definedName name="Stonepitching">#REF!</definedName>
    <definedName name="stop">#REF!</definedName>
    <definedName name="stp">#REF!</definedName>
    <definedName name="STR">#REF!</definedName>
    <definedName name="Streitwert">#REF!</definedName>
    <definedName name="Streitwert_2">#REF!</definedName>
    <definedName name="StrID">#REF!</definedName>
    <definedName name="StringHardware">#REF!</definedName>
    <definedName name="structure">#REF!</definedName>
    <definedName name="studext">#REF!</definedName>
    <definedName name="studext_1">#REF!</definedName>
    <definedName name="studext_2">#REF!</definedName>
    <definedName name="su">#REF!</definedName>
    <definedName name="Subcontract">#REF!</definedName>
    <definedName name="Subgrade">#REF!</definedName>
    <definedName name="Subject">#REF!</definedName>
    <definedName name="SUBTOTALS">#REF!</definedName>
    <definedName name="sum">#REF!</definedName>
    <definedName name="sum010_1">#REF!</definedName>
    <definedName name="sum010_2">#REF!</definedName>
    <definedName name="sum020_1">#REF!</definedName>
    <definedName name="sum020_2">#REF!</definedName>
    <definedName name="sum120_1">#REF!</definedName>
    <definedName name="sum120_2">#REF!</definedName>
    <definedName name="sum140_1">#REF!</definedName>
    <definedName name="sum140_2">#REF!</definedName>
    <definedName name="SUM200_1">#REF!</definedName>
    <definedName name="SUM200_2">#REF!</definedName>
    <definedName name="SUM400_1">#REF!</definedName>
    <definedName name="SUM400_2">#REF!</definedName>
    <definedName name="SUM410_1">#REF!</definedName>
    <definedName name="SUM410_2">#REF!</definedName>
    <definedName name="SUM420_1">#REF!</definedName>
    <definedName name="SUM420_2">#REF!</definedName>
    <definedName name="SUM440_1">#REF!</definedName>
    <definedName name="SUM440_2">#REF!</definedName>
    <definedName name="SUM460_1">#REF!</definedName>
    <definedName name="SUM460_2">#REF!</definedName>
    <definedName name="SUM480_1">#REF!</definedName>
    <definedName name="SUM480_2">#REF!</definedName>
    <definedName name="SUM500_1">#REF!</definedName>
    <definedName name="SUM500_2">#REF!</definedName>
    <definedName name="SUM510_1">#REF!</definedName>
    <definedName name="SUM510_2">#REF!</definedName>
    <definedName name="SUM530_1">#REF!</definedName>
    <definedName name="SUM530_2">#REF!</definedName>
    <definedName name="SUM540_1">#REF!</definedName>
    <definedName name="SUM540_2">#REF!</definedName>
    <definedName name="SUM560_1">#REF!</definedName>
    <definedName name="SUM560_2">#REF!</definedName>
    <definedName name="SUM570_1">#REF!</definedName>
    <definedName name="SUM570_2">#REF!</definedName>
    <definedName name="SUM580_1">#REF!</definedName>
    <definedName name="SUM580_2">#REF!</definedName>
    <definedName name="SUM590_1">#REF!</definedName>
    <definedName name="SUM590_2">#REF!</definedName>
    <definedName name="SUM700_1">#REF!</definedName>
    <definedName name="SUM700_2">#REF!</definedName>
    <definedName name="SUM701_1">#REF!</definedName>
    <definedName name="SUM701_2">#REF!</definedName>
    <definedName name="SUM702_1">#REF!</definedName>
    <definedName name="SUM702_2">#REF!</definedName>
    <definedName name="SUM703_1">#REF!</definedName>
    <definedName name="SUM703_2">#REF!</definedName>
    <definedName name="SUM704_1">#REF!</definedName>
    <definedName name="SUM704_2">#REF!</definedName>
    <definedName name="sum770_1">#REF!</definedName>
    <definedName name="sum770_2">#REF!</definedName>
    <definedName name="SUM800_1">#REF!</definedName>
    <definedName name="SUM800_2">#REF!</definedName>
    <definedName name="sum900_1">#REF!</definedName>
    <definedName name="sum900_2">#REF!</definedName>
    <definedName name="SUM901_1">#REF!</definedName>
    <definedName name="SUM901_2">#REF!</definedName>
    <definedName name="SUM902_1">#REF!</definedName>
    <definedName name="SUM902_2">#REF!</definedName>
    <definedName name="SUM903_1">#REF!</definedName>
    <definedName name="SUM903_2">#REF!</definedName>
    <definedName name="SUM904_1">#REF!</definedName>
    <definedName name="SUM904_2">#REF!</definedName>
    <definedName name="sumana">#REF!</definedName>
    <definedName name="Suministros">#REF!</definedName>
    <definedName name="Suministros_1">#REF!</definedName>
    <definedName name="summary">#REF!</definedName>
    <definedName name="Summary_of_Joint_Support_Reactions_For_All_Load_Cas">#REF!</definedName>
    <definedName name="Summary_of_Joint_Support_Reactions_For_All_Load_Cases">#REF!</definedName>
    <definedName name="Summary_of_Joint_Support_Reactions_For_All_Load_Cases_t_0">#REF!</definedName>
    <definedName name="SUMMARY_OTHER_EXPS">#REF!</definedName>
    <definedName name="sumrisk">#REF!</definedName>
    <definedName name="sumrisk_1">#REF!</definedName>
    <definedName name="sumrisk_2">#REF!</definedName>
    <definedName name="sun">#REF!</definedName>
    <definedName name="sunjay">#REF!</definedName>
    <definedName name="SUP.BT">#N/A</definedName>
    <definedName name="SUP.MT">#N/A</definedName>
    <definedName name="SupElGerm">#REF!</definedName>
    <definedName name="SupElGerm_2">#REF!</definedName>
    <definedName name="SupELGerm_B">#REF!</definedName>
    <definedName name="SupGerm">#REF!</definedName>
    <definedName name="SupGerm_2">#REF!</definedName>
    <definedName name="SupGerm_B">#REF!</definedName>
    <definedName name="SupMeGerm">#REF!</definedName>
    <definedName name="SupMeGerm_2">#REF!</definedName>
    <definedName name="SupMeGerm_B">#REF!</definedName>
    <definedName name="supply">#REF!</definedName>
    <definedName name="SupSpGerm">#REF!</definedName>
    <definedName name="SupSpGerm_2">#REF!</definedName>
    <definedName name="SupSpGerm_B">#REF!</definedName>
    <definedName name="SupTrGerm">#REF!</definedName>
    <definedName name="SupTrGerm_2">#REF!</definedName>
    <definedName name="surcharge">#REF!</definedName>
    <definedName name="SVV">#REF!</definedName>
    <definedName name="SWFR">#REF!</definedName>
    <definedName name="SWFR_1">#REF!</definedName>
    <definedName name="SWFR_2">#REF!</definedName>
    <definedName name="SWGR12">#REF!</definedName>
    <definedName name="SWGR345">#REF!</definedName>
    <definedName name="swi">#REF!</definedName>
    <definedName name="Switcgear">#REF!</definedName>
    <definedName name="sws">#REF!</definedName>
    <definedName name="Sy">#REF!</definedName>
    <definedName name="Sy_1">#REF!</definedName>
    <definedName name="Sy_2">#REF!</definedName>
    <definedName name="SystEng">#REF!</definedName>
    <definedName name="SystEng_2">#REF!</definedName>
    <definedName name="SystEng_B">#REF!</definedName>
    <definedName name="t">#REF!</definedName>
    <definedName name="t_1">#REF!</definedName>
    <definedName name="t_2">#REF!</definedName>
    <definedName name="T_Basic_cost">#REF!</definedName>
    <definedName name="t_beam">#REF!</definedName>
    <definedName name="T0">#REF!</definedName>
    <definedName name="T1_">#N/A</definedName>
    <definedName name="T2_">#N/A</definedName>
    <definedName name="T3_">#N/A</definedName>
    <definedName name="T4_">#N/A</definedName>
    <definedName name="T900_949">#N/A</definedName>
    <definedName name="Table">#REF!</definedName>
    <definedName name="table1">#REF!</definedName>
    <definedName name="TABLE2">#REF!</definedName>
    <definedName name="tableau1">#REF!</definedName>
    <definedName name="TableRange">#REF!</definedName>
    <definedName name="Tackcoat">#REF!</definedName>
    <definedName name="Tackgranular">#REF!</definedName>
    <definedName name="tauc">#REF!</definedName>
    <definedName name="taucz">#REF!</definedName>
    <definedName name="taup">#REF!</definedName>
    <definedName name="tauvx">#REF!</definedName>
    <definedName name="tauvz">#REF!</definedName>
    <definedName name="TB">#REF!</definedName>
    <definedName name="tbeam">#REF!</definedName>
    <definedName name="TBL">#REF!</definedName>
    <definedName name="TC">#REF!</definedName>
    <definedName name="TC_20">#REF!</definedName>
    <definedName name="TC_230">#REF!</definedName>
    <definedName name="TC_500">#REF!</definedName>
    <definedName name="tcy">#REF!</definedName>
    <definedName name="TDC">#REF!</definedName>
    <definedName name="TDS">#REF!</definedName>
    <definedName name="TEC_Inquiry_No">#REF!</definedName>
    <definedName name="TEE">#REF!</definedName>
    <definedName name="Tees">#REF!</definedName>
    <definedName name="tees2">#REF!</definedName>
    <definedName name="temp">#REF!</definedName>
    <definedName name="temp_1">#REF!</definedName>
    <definedName name="temp_2">#REF!</definedName>
    <definedName name="temp_strainer">#REF!</definedName>
    <definedName name="TENDER_EXPENCES">#REF!</definedName>
    <definedName name="TEST">#REF!</definedName>
    <definedName name="TEST0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HKEY">#REF!</definedName>
    <definedName name="TESTKEYS">#REF!</definedName>
    <definedName name="TESTVKEY">#REF!</definedName>
    <definedName name="TF">#REF!</definedName>
    <definedName name="TG">#REF!</definedName>
    <definedName name="tgb" hidden="1">#REF!</definedName>
    <definedName name="th" hidden="1">#REF!</definedName>
    <definedName name="THH">#REF!</definedName>
    <definedName name="thirdline">#REF!</definedName>
    <definedName name="THK">#REF!</definedName>
    <definedName name="thou">#REF!</definedName>
    <definedName name="TIME_OF_COMPLETION">#REF!</definedName>
    <definedName name="TIME_OF_FINAL_BILLING">#REF!</definedName>
    <definedName name="TITLE">#REF!</definedName>
    <definedName name="Title1">#REF!</definedName>
    <definedName name="Title2">#REF!</definedName>
    <definedName name="Titles">#REF!</definedName>
    <definedName name="tj" hidden="1">#REF!</definedName>
    <definedName name="tjtjuu" hidden="1">#REF!</definedName>
    <definedName name="TK">#REF!</definedName>
    <definedName name="tl">#REF!</definedName>
    <definedName name="TLOSS">#REF!</definedName>
    <definedName name="TMA">#REF!</definedName>
    <definedName name="TME">#REF!</definedName>
    <definedName name="TMO">#REF!</definedName>
    <definedName name="TMOS">#REF!</definedName>
    <definedName name="TMT">#REF!</definedName>
    <definedName name="tol">#REF!</definedName>
    <definedName name="Tolist">#REF!</definedName>
    <definedName name="Tollplaza">#REF!</definedName>
    <definedName name="TOOL">#REF!</definedName>
    <definedName name="topl">#REF!</definedName>
    <definedName name="topn">#REF!</definedName>
    <definedName name="TopogType">#REF!</definedName>
    <definedName name="TopoType1">#REF!</definedName>
    <definedName name="toril">#REF!</definedName>
    <definedName name="Tot_Investmetn">#REF!</definedName>
    <definedName name="total">#REF!</definedName>
    <definedName name="Total_Brk">#REF!</definedName>
    <definedName name="Total_Depn">#REF!</definedName>
    <definedName name="Total_EB">#REF!</definedName>
    <definedName name="Total_MP_Peak">#REF!</definedName>
    <definedName name="TOTAL_NO._OF_CEMENT_BAGS">#REF!</definedName>
    <definedName name="TOTAL_OH">#REF!</definedName>
    <definedName name="Total_pcc">#REF!</definedName>
    <definedName name="Total_rcc">#REF!</definedName>
    <definedName name="TOTAL1">#N/A</definedName>
    <definedName name="TOTAL2">#N/A</definedName>
    <definedName name="TotalBrk">#REF!</definedName>
    <definedName name="TotalHP">#REF!</definedName>
    <definedName name="totalmc">#REF!</definedName>
    <definedName name="totalmc1">#REF!</definedName>
    <definedName name="TotalPCC">#REF!</definedName>
    <definedName name="TotalRCC">#REF!</definedName>
    <definedName name="TOTO">#REF!</definedName>
    <definedName name="tower" hidden="1">{"'PROFITABILITY'!$A$1:$F$45"}</definedName>
    <definedName name="towercosting" hidden="1">{"'PROFITABILITY'!$A$1:$F$45"}</definedName>
    <definedName name="TowerList">#REF!</definedName>
    <definedName name="TowList">#REF!</definedName>
    <definedName name="TowList1">#REF!</definedName>
    <definedName name="TP_14kV">#REF!</definedName>
    <definedName name="TP_230">#REF!</definedName>
    <definedName name="TP_500">#REF!</definedName>
    <definedName name="TPI">#REF!</definedName>
    <definedName name="TPR">#REF!</definedName>
    <definedName name="TPR_1">#REF!</definedName>
    <definedName name="TPR_2">#REF!</definedName>
    <definedName name="TPROT220">#REF!</definedName>
    <definedName name="TPROT500">#REF!</definedName>
    <definedName name="tqcon">#REF!</definedName>
    <definedName name="tqsteel">#REF!</definedName>
    <definedName name="TR">#REF!</definedName>
    <definedName name="TR220CTL">#REF!</definedName>
    <definedName name="TR220FIRE">#REF!</definedName>
    <definedName name="TR500CTL">#REF!</definedName>
    <definedName name="TR500FIRE">#REF!</definedName>
    <definedName name="TRANCHÉE">#REF!</definedName>
    <definedName name="TRANSFER">#REF!</definedName>
    <definedName name="transfo">#REF!</definedName>
    <definedName name="transfo_aux">#REF!</definedName>
    <definedName name="transformer" hidden="1">{"'PROFITABILITY'!$A$1:$F$45"}</definedName>
    <definedName name="Transitionslab">#REF!</definedName>
    <definedName name="TRANSPORTATION_CHARGES">#REF!</definedName>
    <definedName name="TRAV">#REF!</definedName>
    <definedName name="TRAY_DATA">#REF!</definedName>
    <definedName name="tre" hidden="1">#REF!</definedName>
    <definedName name="trert" hidden="1">#REF!</definedName>
    <definedName name="trh" hidden="1">#REF!</definedName>
    <definedName name="trhtyhrth" hidden="1">#REF!</definedName>
    <definedName name="Trucklaybye">#REF!</definedName>
    <definedName name="Truckparking">#REF!</definedName>
    <definedName name="try" hidden="1">#REF!</definedName>
    <definedName name="ts">#REF!</definedName>
    <definedName name="ts_1">#REF!</definedName>
    <definedName name="ts_2">#REF!</definedName>
    <definedName name="TSDL">#REF!</definedName>
    <definedName name="TSDP">#REF!</definedName>
    <definedName name="tsfb">#REF!</definedName>
    <definedName name="TSK">#REF!</definedName>
    <definedName name="tsl">#REF!</definedName>
    <definedName name="TSPH1_13">#REF!</definedName>
    <definedName name="TSPH1_20">#REF!</definedName>
    <definedName name="TSPH2_13">#REF!</definedName>
    <definedName name="TSPH2_20">#REF!</definedName>
    <definedName name="TSPH3_13">#REF!</definedName>
    <definedName name="TSPH3_20">#REF!</definedName>
    <definedName name="TSPHB">#REF!</definedName>
    <definedName name="TSPHB13">#REF!</definedName>
    <definedName name="TSPHB20">#REF!</definedName>
    <definedName name="TSPHSS16">#REF!</definedName>
    <definedName name="TSPHSS23">#REF!</definedName>
    <definedName name="TSPHSS30">#REF!</definedName>
    <definedName name="TSPHV">#REF!</definedName>
    <definedName name="TSPHV13">#REF!</definedName>
    <definedName name="TSPHV20">#REF!</definedName>
    <definedName name="TSPV">#REF!</definedName>
    <definedName name="TSPVI">#REF!</definedName>
    <definedName name="TSPVRI">#REF!</definedName>
    <definedName name="tsswd">#REF!</definedName>
    <definedName name="TSVEI">#REF!</definedName>
    <definedName name="TSVF">#REF!</definedName>
    <definedName name="TSVR">#REF!</definedName>
    <definedName name="TSVRI">#REF!</definedName>
    <definedName name="tsw">#REF!</definedName>
    <definedName name="TT" hidden="1">#REF!</definedName>
    <definedName name="TTA">#REF!</definedName>
    <definedName name="TTB">#REF!</definedName>
    <definedName name="TTDI">#REF!</definedName>
    <definedName name="TTMH">#REF!</definedName>
    <definedName name="TTMT">#REF!</definedName>
    <definedName name="ttr">#REF!</definedName>
    <definedName name="ttt">#REF!</definedName>
    <definedName name="TTWT">#REF!</definedName>
    <definedName name="TTX">#REF!</definedName>
    <definedName name="tu" hidden="1">#REF!</definedName>
    <definedName name="tube_test_press1_12">#REF!</definedName>
    <definedName name="TVXFAYE2" hidden="1">{"page 1",#N/A,FALSE,"suivi exploitation";"page 2",#N/A,FALSE,"suivi exploitation";"page 3",#N/A,FALSE,"suivi exploitation"}</definedName>
    <definedName name="Two_sides_free__Two_sides_fixed">#REF!</definedName>
    <definedName name="twrtopog">#REF!</definedName>
    <definedName name="twrtopog1">#REF!</definedName>
    <definedName name="TX_MO">#N/A</definedName>
    <definedName name="TY" hidden="1">#REF!</definedName>
    <definedName name="tyh" hidden="1">#REF!</definedName>
    <definedName name="tyj" hidden="1">#REF!</definedName>
    <definedName name="type">#REF!</definedName>
    <definedName name="type_de_poste">#REF!</definedName>
    <definedName name="TYPE_OF_LINE">#REF!</definedName>
    <definedName name="TypeGroupement">#REF!</definedName>
    <definedName name="typeofbidder">#REF!</definedName>
    <definedName name="TypePrix">#REF!</definedName>
    <definedName name="tyu" hidden="1">#REF!</definedName>
    <definedName name="tyuiuytertyu" hidden="1">#REF!</definedName>
    <definedName name="tyutyugdh" hidden="1">#REF!</definedName>
    <definedName name="ud" hidden="1">#REF!</definedName>
    <definedName name="uhgv" hidden="1">#REF!</definedName>
    <definedName name="UI" hidden="1">#REF!</definedName>
    <definedName name="uj" hidden="1">#REF!</definedName>
    <definedName name="ujn" hidden="1">#REF!</definedName>
    <definedName name="uk" hidden="1">#REF!</definedName>
    <definedName name="ulenx">#REF!</definedName>
    <definedName name="uleny">#REF!</definedName>
    <definedName name="uniexp">#REF!</definedName>
    <definedName name="uniexp1">#REF!</definedName>
    <definedName name="UNION">#REF!</definedName>
    <definedName name="unitdisc">#REF!</definedName>
    <definedName name="unite">#REF!</definedName>
    <definedName name="unnamed_2">#N/A</definedName>
    <definedName name="unnamed_3">#N/A</definedName>
    <definedName name="unnamed_4">#N/A</definedName>
    <definedName name="unnamed_FilterIn_Database_2_2">#REF!</definedName>
    <definedName name="unnamed_FilterIn_Database_2_3">#REF!</definedName>
    <definedName name="unnamed_FilterIn_Database_3">#REF!</definedName>
    <definedName name="unnamed_FilterIn_Database_3_1">#REF!</definedName>
    <definedName name="UP">#REF!</definedName>
    <definedName name="uplift1">#REF!</definedName>
    <definedName name="uplift2">#REF!</definedName>
    <definedName name="uplift3">#REF!</definedName>
    <definedName name="uplift4">#REF!</definedName>
    <definedName name="uplift5">#REF!</definedName>
    <definedName name="uplift6">#REF!</definedName>
    <definedName name="uplift7">#REF!</definedName>
    <definedName name="upliftoutput">#REF!</definedName>
    <definedName name="UPS">#REF!</definedName>
    <definedName name="uuy" hidden="1">#REF!</definedName>
    <definedName name="uy" hidden="1">#REF!</definedName>
    <definedName name="uyj" hidden="1">#REF!</definedName>
    <definedName name="uyt" hidden="1">#REF!</definedName>
    <definedName name="uyu" hidden="1">#REF!</definedName>
    <definedName name="Value32">#REF!</definedName>
    <definedName name="Value33">#REF!</definedName>
    <definedName name="Value34">#REF!</definedName>
    <definedName name="Value35">#REF!</definedName>
    <definedName name="Value36">#REF!</definedName>
    <definedName name="Value37">#REF!</definedName>
    <definedName name="Value38">#REF!</definedName>
    <definedName name="Value39">#REF!</definedName>
    <definedName name="Value4">#REF!</definedName>
    <definedName name="Value40">#REF!</definedName>
    <definedName name="Value41">#REF!</definedName>
    <definedName name="Value42">#REF!</definedName>
    <definedName name="Value43">#REF!</definedName>
    <definedName name="Value44">#REF!</definedName>
    <definedName name="Value45">#REF!</definedName>
    <definedName name="Value46">#REF!</definedName>
    <definedName name="Value47">#REF!</definedName>
    <definedName name="Value48">#REF!</definedName>
    <definedName name="Value49">#REF!</definedName>
    <definedName name="Value5">#REF!</definedName>
    <definedName name="Value50">#REF!</definedName>
    <definedName name="Value51">#REF!</definedName>
    <definedName name="Value52">#REF!</definedName>
    <definedName name="Value53">#REF!</definedName>
    <definedName name="Value54">#REF!</definedName>
    <definedName name="Value55">#REF!</definedName>
    <definedName name="Value6">#REF!</definedName>
    <definedName name="Value7">#REF!</definedName>
    <definedName name="Value8">#REF!</definedName>
    <definedName name="Value9">#REF!</definedName>
    <definedName name="Values_Entered">IF(Loan_Amount*Interest_Rate*Loan_Years*Loan_Start&gt;0,1,0)</definedName>
    <definedName name="van">#REF!</definedName>
    <definedName name="vani">#REF!</definedName>
    <definedName name="vani1">#REF!</definedName>
    <definedName name="Var._IGP_M_Dez_00">#REF!</definedName>
    <definedName name="vb" hidden="1">#REF!</definedName>
    <definedName name="vbnm" hidden="1">#REF!</definedName>
    <definedName name="vbnmnhgfdfgh" hidden="1">#REF!</definedName>
    <definedName name="VBXCV">#REF!</definedName>
    <definedName name="vc" hidden="1">#REF!</definedName>
    <definedName name="vcat">#REF!</definedName>
    <definedName name="vcati">#REF!</definedName>
    <definedName name="vcati1">#REF!</definedName>
    <definedName name="vcp">#REF!</definedName>
    <definedName name="vehicaldata">#REF!</definedName>
    <definedName name="VerlZeit">#REF!</definedName>
    <definedName name="VERSION_COURANTE">#REF!</definedName>
    <definedName name="vfd" hidden="1">#REF!</definedName>
    <definedName name="vinert">#REF!</definedName>
    <definedName name="VISMIN.PCB138kV2k31.5kA13.Labor">#REF!</definedName>
    <definedName name="viv">#REF!</definedName>
    <definedName name="VL">#REF!</definedName>
    <definedName name="vnegx1">#REF!</definedName>
    <definedName name="vnegz1">#REF!</definedName>
    <definedName name="vo">#REF!</definedName>
    <definedName name="vposx1">#REF!</definedName>
    <definedName name="vposz1">#REF!</definedName>
    <definedName name="vpu">#REF!</definedName>
    <definedName name="vs" hidden="1">{"'PROFITABILITY'!$A$1:$F$45"}</definedName>
    <definedName name="vtot">#REF!</definedName>
    <definedName name="vv" hidden="1">{"'PROFITABILITY'!$A$1:$F$45"}</definedName>
    <definedName name="vvhj">#REF!</definedName>
    <definedName name="VVVVGV">#REF!</definedName>
    <definedName name="vwo">#REF!</definedName>
    <definedName name="Vz">#REF!</definedName>
    <definedName name="Vz_1">#REF!</definedName>
    <definedName name="Vz_2">#REF!</definedName>
    <definedName name="w34frsw">#REF!</definedName>
    <definedName name="wacc1">#REF!</definedName>
    <definedName name="wacc2">#REF!</definedName>
    <definedName name="Waiting">"Picture 1"</definedName>
    <definedName name="WATER_CHARGES">#REF!</definedName>
    <definedName name="WB">#REF!</definedName>
    <definedName name="wbag">#REF!</definedName>
    <definedName name="WC">#REF!</definedName>
    <definedName name="WE" hidden="1">{#N/A,#N/A,FALSE,"CCTV"}</definedName>
    <definedName name="wee">#REF!</definedName>
    <definedName name="WEIGHT_FACTORS_drums">#REF!</definedName>
    <definedName name="Welds">#REF!</definedName>
    <definedName name="welds2">#REF!</definedName>
    <definedName name="Wf">#REF!</definedName>
    <definedName name="wgl">#REF!</definedName>
    <definedName name="whrl">#REF!</definedName>
    <definedName name="width">#REF!</definedName>
    <definedName name="wil">#REF!</definedName>
    <definedName name="wind_pressure">#REF!</definedName>
    <definedName name="Winform">#REF!</definedName>
    <definedName name="wkarea">#REF!</definedName>
    <definedName name="wktable">#REF!</definedName>
    <definedName name="WMM">#REF!</definedName>
    <definedName name="WOL">#REF!</definedName>
    <definedName name="work">#REF!</definedName>
    <definedName name="WORKCAPTAL_BGT2">#REF!</definedName>
    <definedName name="WORKING_BGT2">#REF!</definedName>
    <definedName name="WRITE" hidden="1">{#N/A,#N/A,FALSE,"CCTV"}</definedName>
    <definedName name="WRKSHT1">#REF!</definedName>
    <definedName name="WRKSHT2">#REF!</definedName>
    <definedName name="WRKSHT3">#REF!</definedName>
    <definedName name="WRKSHT4">#REF!</definedName>
    <definedName name="WRKSHT5">#REF!</definedName>
    <definedName name="wrn.BILAN._.ANNUEL." hidden="1">{"BILAN ANNUEL",#N/A,FALSE,"BILCEG";"BILAN ANNUEL GRAPHIQUE",#N/A,FALSE,"BILCEG";#N/A,#N/A,FALSE,"TABFIN";#N/A,#N/A,FALSE,"FDRBFDR"}</definedName>
    <definedName name="wrn.BM." hidden="1">{#N/A,#N/A,FALSE,"CCTV"}</definedName>
    <definedName name="wrn.BULK." hidden="1">{#N/A,#N/A,FALSE,"CW";#N/A,#N/A,FALSE,"SS";#N/A,#N/A,FALSE,"PIPING";#N/A,#N/A,FALSE,"INSTR";#N/A,#N/A,FALSE,"ELEC";#N/A,#N/A,FALSE,"INSUL";#N/A,#N/A,FALSE,"PAINT"}</definedName>
    <definedName name="wrn.cables." hidden="1">{#N/A,#N/A,FALSE,"PAGEGARD-N&amp;B";#N/A,#N/A,FALSE,"SOMMAIRE";#N/A,#N/A,FALSE,"E1";#N/A,#N/A,FALSE,"E2";#N/A,#N/A,FALSE,"E4";#N/A,#N/A,FALSE,"E9";#N/A,#N/A,FALSE,"E10";#N/A,#N/A,FALSE,"E12";#N/A,#N/A,FALSE,"E13";#N/A,#N/A,FALSE,"E15";#N/A,#N/A,FALSE,"E16";#N/A,#N/A,FALSE,"E18";#N/A,#N/A,FALSE,"E19";#N/A,#N/A,FALSE,"E.total";#N/A,#N/A,FALSE,"transit"}</definedName>
    <definedName name="wrn.cost." hidden="1">{#N/A,#N/A,FALSE,"abs";#N/A,#N/A,FALSE,"Annex-I";#N/A,#N/A,FALSE,"Annex-II";#N/A,#N/A,FALSE,"Annex-III";#N/A,#N/A,FALSE,"Annex-IV";#N/A,#N/A,FALSE,"Annex-V";#N/A,#N/A,FALSE,"Annex-VI"}</definedName>
    <definedName name="wrn.EQUIPMENT." hidden="1">{#N/A,#N/A,FALSE,"CA1140";#N/A,#N/A,FALSE,"CA1200";#N/A,#N/A,FALSE,"CA1310";#N/A,#N/A,FALSE,"CA1350";#N/A,#N/A,FALSE,"CA1370";#N/A,#N/A,FALSE,"CA1380";#N/A,#N/A,FALSE,"CA1390";#N/A,#N/A,FALSE,"MISCELLANEOUS"}</definedName>
    <definedName name="wrn.rapp" hidden="1">{"page 1",#N/A,FALSE,"suivi exploitation";"page 2",#N/A,FALSE,"suivi exploitation";"page 3",#N/A,FALSE,"suivi exploitation"}</definedName>
    <definedName name="wrn.RECAP." hidden="1">{#N/A,#N/A,FALSE,"RECMASTE";#N/A,#N/A,FALSE,"REC1100";#N/A,#N/A,FALSE,"REC1200";#N/A,#N/A,FALSE,"REC1900";#N/A,#N/A,FALSE,"REC2500";#N/A,#N/A,FALSE,"REC4100";#N/A,#N/A,FALSE,"REC4200"}</definedName>
    <definedName name="wrn.RECAPMAST." hidden="1">{#N/A,#N/A,FALSE,"CONMAS";#N/A,#N/A,FALSE,"SUPMAS";#N/A,#N/A,FALSE,"ENGMAST"}</definedName>
    <definedName name="Ws">#REF!</definedName>
    <definedName name="wt.type3D">#REF!</definedName>
    <definedName name="wt.type3T">#REF!</definedName>
    <definedName name="wt.typeB">#REF!</definedName>
    <definedName name="wt.typeC">#REF!</definedName>
    <definedName name="wt.typeD">#REF!</definedName>
    <definedName name="wt.typeE">#REF!</definedName>
    <definedName name="wt.typeHS">#REF!</definedName>
    <definedName name="wt.typeHT">#REF!</definedName>
    <definedName name="wtdel1">#REF!</definedName>
    <definedName name="wtdelnot3">#REF!</definedName>
    <definedName name="wtnotdel1">#REF!</definedName>
    <definedName name="wtnotdel2">#REF!</definedName>
    <definedName name="wtnotdel3">#REF!</definedName>
    <definedName name="wtnotdel4">#REF!</definedName>
    <definedName name="wtnotdel5">#REF!</definedName>
    <definedName name="wtnotdel6">#REF!</definedName>
    <definedName name="wtnotdel7">#REF!</definedName>
    <definedName name="wtnotdel8">#REF!</definedName>
    <definedName name="wtnotdel9">#REF!</definedName>
    <definedName name="wtperkgdismantle">#REF!</definedName>
    <definedName name="ww" hidden="1">#REF!</definedName>
    <definedName name="www">#REF!</definedName>
    <definedName name="wwww" hidden="1">{"'PROFITABILITY'!$A$1:$F$45"}</definedName>
    <definedName name="xbdia">#REF!</definedName>
    <definedName name="XCVBCVBX">#REF!</definedName>
    <definedName name="XCVBXCVB">#REF!</definedName>
    <definedName name="XFRM">#REF!</definedName>
    <definedName name="xi">#REF!</definedName>
    <definedName name="xlval">#REF!</definedName>
    <definedName name="xon">#REF!</definedName>
    <definedName name="xp">#REF!</definedName>
    <definedName name="XREF_COLUMN_4" hidden="1">#REF!</definedName>
    <definedName name="XRefCopy12Row" hidden="1">#REF!</definedName>
    <definedName name="XRefCopy13Row" hidden="1">#REF!</definedName>
    <definedName name="XRefCopy14Row" hidden="1">#REF!</definedName>
    <definedName name="XRefCopy16Row" hidden="1">#REF!</definedName>
    <definedName name="XRefCopy17Row" hidden="1">#REF!</definedName>
    <definedName name="XRefCopy18Row" hidden="1">#REF!</definedName>
    <definedName name="XRefCopy19Row" hidden="1">#REF!</definedName>
    <definedName name="XRefCopy1Row" hidden="1">#REF!</definedName>
    <definedName name="XRefCopy2" hidden="1">#REF!</definedName>
    <definedName name="XRefCopy20Row" hidden="1">#REF!</definedName>
    <definedName name="XRefCopy21Row" hidden="1">#REF!</definedName>
    <definedName name="XRefCopy22Row" hidden="1">#REF!</definedName>
    <definedName name="XRefCopy23" hidden="1">#REF!</definedName>
    <definedName name="XRefCopy23Row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#REF!</definedName>
    <definedName name="XRefCopy26" hidden="1">#REF!</definedName>
    <definedName name="XRefCopy27" hidden="1">#REF!</definedName>
    <definedName name="XRefCopy27Row" hidden="1">#REF!</definedName>
    <definedName name="XRefCopy28" hidden="1">#REF!</definedName>
    <definedName name="XRefCopy29" hidden="1">#REF!</definedName>
    <definedName name="XRefCopy29Row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1Row" hidden="1">#REF!</definedName>
    <definedName name="XRefCopy32Row" hidden="1">#REF!</definedName>
    <definedName name="XRefCopy33Row" hidden="1">#REF!</definedName>
    <definedName name="XRefCopy34Row" hidden="1">#REF!</definedName>
    <definedName name="XRefCopy35Row" hidden="1">#REF!</definedName>
    <definedName name="XRefCopy36Row" hidden="1">#REF!</definedName>
    <definedName name="XRefCopy37Row" hidden="1">#REF!</definedName>
    <definedName name="XRefCopy38Row" hidden="1">#REF!</definedName>
    <definedName name="XRefCopy39Row" hidden="1">#REF!</definedName>
    <definedName name="XRefCopy3Row" hidden="1">#REF!</definedName>
    <definedName name="XRefCopy40Row" hidden="1">#REF!</definedName>
    <definedName name="XRefCopy41Row" hidden="1">#REF!</definedName>
    <definedName name="XRefCopy42Row" hidden="1">#REF!</definedName>
    <definedName name="XRefCopy43Row" hidden="1">#REF!</definedName>
    <definedName name="XRefCopy45Row" hidden="1">#REF!</definedName>
    <definedName name="XRefCopy46Row" hidden="1">#REF!</definedName>
    <definedName name="XRefCopy48Row" hidden="1">#REF!</definedName>
    <definedName name="XRefCopy49Row" hidden="1">#REF!</definedName>
    <definedName name="XRefCopy4Row" hidden="1">#REF!</definedName>
    <definedName name="XRefCopy50Row" hidden="1">#REF!</definedName>
    <definedName name="XRefCopy51" hidden="1">#REF!</definedName>
    <definedName name="XRefCopy52" hidden="1">#REF!</definedName>
    <definedName name="XRefCopy52Row" hidden="1">#REF!</definedName>
    <definedName name="XRefCopy53" hidden="1">#REF!</definedName>
    <definedName name="XRefCopy53Row" hidden="1">#REF!</definedName>
    <definedName name="XRefCopy54" hidden="1">#REF!</definedName>
    <definedName name="XRefCopy54Row" hidden="1">#REF!</definedName>
    <definedName name="XRefCopy55" hidden="1">#REF!</definedName>
    <definedName name="XRefCopy56" hidden="1">#REF!</definedName>
    <definedName name="XRefCopy57" hidden="1">#REF!</definedName>
    <definedName name="XRefCopy58" hidden="1">#REF!</definedName>
    <definedName name="XRefCopy59" hidden="1">#REF!</definedName>
    <definedName name="XRefCopy5Row" hidden="1">#REF!</definedName>
    <definedName name="XRefCopy60" hidden="1">#REF!</definedName>
    <definedName name="XRefCopy63" hidden="1">#REF!</definedName>
    <definedName name="XRefCopy65" hidden="1">#REF!</definedName>
    <definedName name="XRefCopy6Row" hidden="1">#REF!</definedName>
    <definedName name="XRefCopy7Row" hidden="1">#REF!</definedName>
    <definedName name="XRefCopy8Row" hidden="1">#REF!</definedName>
    <definedName name="XRefCopy9Row" hidden="1">#REF!</definedName>
    <definedName name="XRefPaste12Row" hidden="1">#REF!</definedName>
    <definedName name="XRefPaste13Row" hidden="1">#REF!</definedName>
    <definedName name="XRefPaste14Row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0" hidden="1">#REF!</definedName>
    <definedName name="XRefPaste20Row" hidden="1">#REF!</definedName>
    <definedName name="XRefPaste21" hidden="1">#REF!</definedName>
    <definedName name="XRefPaste21Row" hidden="1">#REF!</definedName>
    <definedName name="XRefPaste23" hidden="1">#REF!</definedName>
    <definedName name="XRefPaste23Row" hidden="1">#REF!</definedName>
    <definedName name="XRefPaste24Row" hidden="1">#REF!</definedName>
    <definedName name="XRefPaste25Row" hidden="1">#REF!</definedName>
    <definedName name="XRefPaste26Row" hidden="1">#REF!</definedName>
    <definedName name="XRefPaste27Row" hidden="1">#REF!</definedName>
    <definedName name="XRefPaste28Row" hidden="1">#REF!</definedName>
    <definedName name="XRefPaste2Row" hidden="1">#REF!</definedName>
    <definedName name="XRefPaste30Row" hidden="1">#REF!</definedName>
    <definedName name="XRefPaste31Row" hidden="1">#REF!</definedName>
    <definedName name="XRefPaste32Row" hidden="1">#REF!</definedName>
    <definedName name="XRefPaste33Row" hidden="1">#REF!</definedName>
    <definedName name="XRefPaste34" hidden="1">#REF!</definedName>
    <definedName name="XRefPaste34Row" hidden="1">#REF!</definedName>
    <definedName name="XRefPaste35" hidden="1">#REF!</definedName>
    <definedName name="XRefPaste35Row" hidden="1">#REF!</definedName>
    <definedName name="XRefPaste36" hidden="1">#REF!</definedName>
    <definedName name="XRefPaste36Row" hidden="1">#REF!</definedName>
    <definedName name="XRefPaste37" hidden="1">#REF!</definedName>
    <definedName name="XRefPaste37Row" hidden="1">#REF!</definedName>
    <definedName name="XRefPaste38" hidden="1">#REF!</definedName>
    <definedName name="XRefPaste38Row" hidden="1">#REF!</definedName>
    <definedName name="XRefPaste39" hidden="1">#REF!</definedName>
    <definedName name="XRefPaste39Row" hidden="1">#REF!</definedName>
    <definedName name="XRefPaste3Row" hidden="1">#REF!</definedName>
    <definedName name="XRefPaste42Row" hidden="1">#REF!</definedName>
    <definedName name="XRefPaste43" hidden="1">#REF!</definedName>
    <definedName name="XRefPaste43Row" hidden="1">#REF!</definedName>
    <definedName name="XRefPaste44Row" hidden="1">#REF!</definedName>
    <definedName name="XRefPaste45Row" hidden="1">#REF!</definedName>
    <definedName name="XRefPaste4Row" hidden="1">#REF!</definedName>
    <definedName name="XRefPaste5Row" hidden="1">#REF!</definedName>
    <definedName name="XRefPaste6Row" hidden="1">#REF!</definedName>
    <definedName name="XRefPaste7Row" hidden="1">#REF!</definedName>
    <definedName name="XRefPaste8Row" hidden="1">#REF!</definedName>
    <definedName name="XRefPaste9Row" hidden="1">#REF!</definedName>
    <definedName name="xtdia">#REF!</definedName>
    <definedName name="xval1">#REF!</definedName>
    <definedName name="xval2">#REF!</definedName>
    <definedName name="XVBXCBNX">#REF!</definedName>
    <definedName name="xx">#REF!</definedName>
    <definedName name="xxx">#N/A</definedName>
    <definedName name="XYZ">#REF!</definedName>
    <definedName name="y" hidden="1">{"'PROFITABILITY'!$A$1:$F$45"}</definedName>
    <definedName name="y_strainer">#REF!</definedName>
    <definedName name="ybval">#REF!</definedName>
    <definedName name="YEN">#REF!</definedName>
    <definedName name="YEN_1">#REF!</definedName>
    <definedName name="YEN_2">#REF!</definedName>
    <definedName name="YG">#REF!</definedName>
    <definedName name="yhgv" hidden="1">#REF!</definedName>
    <definedName name="yj" hidden="1">#REF!</definedName>
    <definedName name="yjk" hidden="1">#REF!</definedName>
    <definedName name="yk" hidden="1">#REF!</definedName>
    <definedName name="YR">#REF!</definedName>
    <definedName name="yrt" hidden="1">#REF!</definedName>
    <definedName name="ys">#REF!</definedName>
    <definedName name="ys_1">#REF!</definedName>
    <definedName name="ys_2">#REF!</definedName>
    <definedName name="yt" hidden="1">#REF!</definedName>
    <definedName name="yth" hidden="1">#REF!</definedName>
    <definedName name="ytr" hidden="1">#REF!</definedName>
    <definedName name="ytrrtgh" hidden="1">#REF!</definedName>
    <definedName name="ytrtyuiu" hidden="1">#REF!</definedName>
    <definedName name="yui" hidden="1">#REF!</definedName>
    <definedName name="yy">#REF!</definedName>
    <definedName name="yyy" hidden="1">{"'PROFITABILITY'!$A$1:$F$45"}</definedName>
    <definedName name="yyy1" hidden="1">{"'PROFITABILITY'!$A$1:$F$45"}</definedName>
    <definedName name="yyyyyyyyyyy">#REF!</definedName>
    <definedName name="z">#REF!</definedName>
    <definedName name="zbdia">#REF!</definedName>
    <definedName name="zed">#REF!</definedName>
    <definedName name="Zins_Garantee">#REF!</definedName>
    <definedName name="Zins_Garantee_1">#REF!</definedName>
    <definedName name="Zins_Garantee_2">#REF!</definedName>
    <definedName name="Zins_Monat">#REF!</definedName>
    <definedName name="Zins_Monat_1">#REF!</definedName>
    <definedName name="Zins_Monat_2">#REF!</definedName>
    <definedName name="Zinz_ÖKB">#REF!</definedName>
    <definedName name="Zinz_ÖKB_1">#REF!</definedName>
    <definedName name="Zinz_ÖKB_2">#REF!</definedName>
    <definedName name="zmjkjkkk">#REF!</definedName>
    <definedName name="ZonaDaEliminare">#REF!</definedName>
    <definedName name="ZonaOrdinamento">#REF!</definedName>
    <definedName name="Zone_1">#REF!</definedName>
    <definedName name="_xlnm.Print_Area" localSheetId="1">'01-Tintane'!$A$1:$V$54</definedName>
    <definedName name="_xlnm.Print_Area">#REF!</definedName>
    <definedName name="Zone_imp_unpriced_local">#REF!</definedName>
    <definedName name="Zone_impres_MI">#REF!</definedName>
    <definedName name="zonedel">#REF!</definedName>
    <definedName name="ztdia">#REF!</definedName>
    <definedName name="Zusammenfassung">#REF!</definedName>
    <definedName name="zval1">#REF!</definedName>
    <definedName name="zval2">#REF!</definedName>
    <definedName name="zwes">#REF!</definedName>
    <definedName name="Zx">#REF!</definedName>
    <definedName name="Zz">#REF!</definedName>
    <definedName name="zzz">#REF!</definedName>
    <definedName name="ZZZZ">#REF!</definedName>
    <definedName name="zzzzzz">#REF!</definedName>
    <definedName name="π">PI()</definedName>
    <definedName name="ガス_灯油混焼">#REF!</definedName>
    <definedName name="زينىثمة">#N/A</definedName>
    <definedName name="صص">#N/A</definedName>
    <definedName name="قغغغ">#N/A</definedName>
    <definedName name="كبرببح">#N/A</definedName>
    <definedName name="محكنج">#N/A</definedName>
    <definedName name="موازنة1">#REF!</definedName>
    <definedName name="موازنة2">#REF!</definedName>
    <definedName name="نتمهحت">#N/A</definedName>
    <definedName name="يثظثتكنم">#N/A</definedName>
    <definedName name="ينتثيمنثي">#N/A</definedName>
    <definedName name="ينمتاستا">#N/A</definedName>
    <definedName name="간경1">#REF!</definedName>
    <definedName name="간경2">#REF!</definedName>
    <definedName name="간경3">#REF!</definedName>
    <definedName name="간경4">#REF!</definedName>
    <definedName name="간노1">#REF!</definedName>
    <definedName name="간노2">#REF!</definedName>
    <definedName name="간재">#REF!</definedName>
    <definedName name="감가">#REF!</definedName>
    <definedName name="건축">#REF!</definedName>
    <definedName name="견적비교">#REF!</definedName>
    <definedName name="결산정리">#REF!</definedName>
    <definedName name="결산조정계정">#REF!</definedName>
    <definedName name="계정">#REF!</definedName>
    <definedName name="공">#REF!</definedName>
    <definedName name="공장">#REF!</definedName>
    <definedName name="공종">#REF!</definedName>
    <definedName name="관급">#REF!,#REF!,#REF!</definedName>
    <definedName name="구분">#REF!</definedName>
    <definedName name="기계">#REF!</definedName>
    <definedName name="기타">#REF!</definedName>
    <definedName name="ㄷ1">#REF!</definedName>
    <definedName name="단가비교">#N/A</definedName>
    <definedName name="단가비교표">#REF!,#REF!</definedName>
    <definedName name="도면외주" hidden="1">#REF!</definedName>
    <definedName name="도면용역비" hidden="1">#REF!</definedName>
    <definedName name="리리리">#REF!,#REF!,#REF!</definedName>
    <definedName name="ㅁ1">#REF!</definedName>
    <definedName name="버티">#N/A</definedName>
    <definedName name="부대공사" hidden="1">#REF!</definedName>
    <definedName name="사외">#REF!</definedName>
    <definedName name="사진">#REF!</definedName>
    <definedName name="소모비">#REF!</definedName>
    <definedName name="ㅇ191">#REF!</definedName>
    <definedName name="약수">#N/A</definedName>
    <definedName name="원가">#REF!</definedName>
    <definedName name="월별영업">#REF!</definedName>
    <definedName name="인원">#REF!</definedName>
    <definedName name="일위">#REF!,#REF!</definedName>
    <definedName name="임용태">#N/A</definedName>
    <definedName name="작업계획">#REF!</definedName>
    <definedName name="전">#REF!</definedName>
    <definedName name="전계장금액" hidden="1">#REF!</definedName>
    <definedName name="전기계장">#REF!</definedName>
    <definedName name="전체">#REF!</definedName>
    <definedName name="조직">#REF!</definedName>
    <definedName name="조직1">#REF!</definedName>
    <definedName name="주택사업본부">#REF!</definedName>
    <definedName name="중기">#REF!</definedName>
    <definedName name="직노">#REF!</definedName>
    <definedName name="철구사업본부">#REF!</definedName>
    <definedName name="추가분" hidden="1">{"'장비'!$A$3:$M$12"}</definedName>
    <definedName name="토목">#REF!</definedName>
    <definedName name="토목1">#REF!</definedName>
    <definedName name="토목변경" hidden="1">{"'장비'!$A$3:$M$12"}</definedName>
    <definedName name="토목실행예산" hidden="1">{"'장비'!$A$3:$M$12"}</definedName>
    <definedName name="토목조정분" hidden="1">{"'장비'!$A$3:$M$12"}</definedName>
    <definedName name="표지1">#REF!</definedName>
    <definedName name="한강진">#N/A</definedName>
    <definedName name="후_담당간사에게_제출한다.">#REF!</definedName>
    <definedName name="ㅣ814">#REF!</definedName>
    <definedName name="ㅣ833">#REF!</definedName>
    <definedName name="中操ｹｰﾌﾞﾙ処理室">#REF!</definedName>
    <definedName name="合計">#REF!</definedName>
    <definedName name="小計">#REF!</definedName>
    <definedName name="材料費">#REF!</definedName>
    <definedName name="直接経費">#REF!</definedName>
    <definedName name="間接費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96" i="25" l="1"/>
  <c r="Y94" i="25"/>
  <c r="E15" i="24"/>
  <c r="E14" i="24"/>
  <c r="D15" i="24"/>
  <c r="D14" i="24"/>
  <c r="E10" i="24"/>
  <c r="E9" i="24"/>
  <c r="E5" i="24"/>
  <c r="E4" i="24"/>
  <c r="D10" i="24"/>
  <c r="D9" i="24"/>
  <c r="D5" i="24"/>
  <c r="D4" i="24"/>
  <c r="C15" i="24"/>
  <c r="C14" i="24"/>
  <c r="C10" i="24"/>
  <c r="C9" i="24"/>
  <c r="C5" i="24"/>
  <c r="C4" i="24"/>
  <c r="I112" i="3"/>
  <c r="K112" i="3"/>
  <c r="M112" i="3"/>
  <c r="O112" i="3"/>
  <c r="Q112" i="3"/>
  <c r="S112" i="3"/>
  <c r="U112" i="3" s="1"/>
  <c r="T112" i="3"/>
  <c r="V172" i="23"/>
  <c r="U172" i="23"/>
  <c r="V7" i="23"/>
  <c r="V8" i="23"/>
  <c r="V9" i="23"/>
  <c r="V10" i="23"/>
  <c r="V11" i="23"/>
  <c r="V12" i="23"/>
  <c r="V13" i="23"/>
  <c r="V14" i="23"/>
  <c r="V15" i="23"/>
  <c r="V16" i="23"/>
  <c r="V17" i="23"/>
  <c r="V18" i="23"/>
  <c r="V19" i="23"/>
  <c r="V20" i="23"/>
  <c r="V21" i="23"/>
  <c r="V22" i="23"/>
  <c r="V23" i="23"/>
  <c r="V24" i="23"/>
  <c r="V25" i="23"/>
  <c r="V26" i="23"/>
  <c r="V27" i="23"/>
  <c r="V28" i="23"/>
  <c r="V29" i="23"/>
  <c r="V30" i="23"/>
  <c r="V31" i="23"/>
  <c r="V32" i="23"/>
  <c r="V33" i="23"/>
  <c r="V34" i="23"/>
  <c r="V35" i="23"/>
  <c r="V36" i="23"/>
  <c r="V38" i="23"/>
  <c r="V39" i="23"/>
  <c r="V40" i="23"/>
  <c r="V41" i="23"/>
  <c r="V42" i="23"/>
  <c r="V43" i="23"/>
  <c r="V44" i="23"/>
  <c r="V45" i="23"/>
  <c r="V46" i="23"/>
  <c r="V47" i="23"/>
  <c r="V48" i="23"/>
  <c r="V49" i="23"/>
  <c r="V51" i="23"/>
  <c r="V52" i="23"/>
  <c r="V53" i="23"/>
  <c r="V54" i="23"/>
  <c r="V55" i="23"/>
  <c r="V56" i="23"/>
  <c r="V57" i="23"/>
  <c r="V58" i="23"/>
  <c r="V60" i="23"/>
  <c r="V61" i="23"/>
  <c r="V62" i="23"/>
  <c r="V63" i="23"/>
  <c r="V64" i="23"/>
  <c r="V65" i="23"/>
  <c r="V66" i="23"/>
  <c r="V67" i="23"/>
  <c r="V68" i="23"/>
  <c r="V69" i="23"/>
  <c r="V70" i="23"/>
  <c r="V71" i="23"/>
  <c r="V72" i="23"/>
  <c r="V73" i="23"/>
  <c r="V74" i="23"/>
  <c r="V75" i="23"/>
  <c r="V76" i="23"/>
  <c r="V77" i="23"/>
  <c r="V78" i="23"/>
  <c r="V79" i="23"/>
  <c r="V80" i="23"/>
  <c r="V81" i="23"/>
  <c r="V83" i="23"/>
  <c r="V84" i="23"/>
  <c r="V85" i="23"/>
  <c r="V86" i="23"/>
  <c r="V87" i="23"/>
  <c r="V88" i="23"/>
  <c r="V89" i="23"/>
  <c r="V90" i="23"/>
  <c r="V91" i="23"/>
  <c r="V92" i="23"/>
  <c r="V93" i="23"/>
  <c r="V94" i="23"/>
  <c r="V95" i="23"/>
  <c r="V96" i="23"/>
  <c r="V97" i="23"/>
  <c r="V98" i="23"/>
  <c r="V99" i="23"/>
  <c r="V100" i="23"/>
  <c r="V101" i="23"/>
  <c r="V103" i="23"/>
  <c r="V104" i="23"/>
  <c r="V105" i="23"/>
  <c r="V106" i="23"/>
  <c r="V107" i="23"/>
  <c r="V108" i="23"/>
  <c r="V109" i="23"/>
  <c r="V110" i="23"/>
  <c r="V111" i="23"/>
  <c r="V112" i="23"/>
  <c r="V113" i="23"/>
  <c r="V114" i="23"/>
  <c r="V115" i="23"/>
  <c r="V116" i="23"/>
  <c r="V117" i="23"/>
  <c r="V118" i="23"/>
  <c r="V119" i="23"/>
  <c r="V120" i="23"/>
  <c r="V121" i="23"/>
  <c r="V122" i="23"/>
  <c r="V123" i="23"/>
  <c r="V124" i="23"/>
  <c r="V125" i="23"/>
  <c r="V126" i="23"/>
  <c r="V127" i="23"/>
  <c r="V128" i="23"/>
  <c r="V130" i="23"/>
  <c r="V131" i="23"/>
  <c r="V132" i="23"/>
  <c r="V133" i="23"/>
  <c r="V134" i="23"/>
  <c r="V135" i="23"/>
  <c r="V136" i="23"/>
  <c r="V137" i="23"/>
  <c r="V138" i="23"/>
  <c r="V139" i="23"/>
  <c r="V141" i="23"/>
  <c r="V142" i="23"/>
  <c r="V143" i="23"/>
  <c r="V144" i="23"/>
  <c r="V145" i="23"/>
  <c r="V146" i="23"/>
  <c r="V147" i="23"/>
  <c r="V148" i="23"/>
  <c r="V150" i="23"/>
  <c r="V151" i="23"/>
  <c r="V152" i="23"/>
  <c r="V153" i="23"/>
  <c r="V154" i="23"/>
  <c r="V156" i="23"/>
  <c r="V157" i="23"/>
  <c r="V158" i="23"/>
  <c r="V159" i="23"/>
  <c r="V160" i="23"/>
  <c r="V162" i="23"/>
  <c r="V163" i="23"/>
  <c r="V164" i="23"/>
  <c r="V165" i="23"/>
  <c r="V166" i="23"/>
  <c r="V167" i="23"/>
  <c r="V168" i="23"/>
  <c r="V169" i="23"/>
  <c r="V170" i="23"/>
  <c r="V171" i="23"/>
  <c r="U7" i="23"/>
  <c r="U8" i="23"/>
  <c r="U9" i="23"/>
  <c r="U10" i="23"/>
  <c r="U11" i="23"/>
  <c r="U12" i="23"/>
  <c r="U13" i="23"/>
  <c r="U14" i="23"/>
  <c r="U15" i="23"/>
  <c r="U16" i="23"/>
  <c r="U17" i="23"/>
  <c r="U18" i="23"/>
  <c r="U19" i="23"/>
  <c r="U20" i="23"/>
  <c r="U21" i="23"/>
  <c r="U22" i="23"/>
  <c r="U23" i="23"/>
  <c r="U24" i="23"/>
  <c r="U25" i="23"/>
  <c r="U26" i="23"/>
  <c r="U27" i="23"/>
  <c r="U28" i="23"/>
  <c r="U29" i="23"/>
  <c r="U30" i="23"/>
  <c r="U31" i="23"/>
  <c r="U32" i="23"/>
  <c r="U33" i="23"/>
  <c r="U34" i="23"/>
  <c r="U35" i="23"/>
  <c r="U36" i="23"/>
  <c r="U38" i="23"/>
  <c r="U39" i="23"/>
  <c r="U40" i="23"/>
  <c r="U41" i="23"/>
  <c r="U42" i="23"/>
  <c r="U43" i="23"/>
  <c r="U44" i="23"/>
  <c r="U45" i="23"/>
  <c r="U46" i="23"/>
  <c r="U47" i="23"/>
  <c r="U48" i="23"/>
  <c r="U49" i="23"/>
  <c r="U51" i="23"/>
  <c r="U52" i="23"/>
  <c r="U53" i="23"/>
  <c r="U54" i="23"/>
  <c r="U55" i="23"/>
  <c r="U56" i="23"/>
  <c r="U57" i="23"/>
  <c r="U58" i="23"/>
  <c r="U60" i="23"/>
  <c r="U61" i="23"/>
  <c r="U62" i="23"/>
  <c r="U63" i="23"/>
  <c r="U64" i="23"/>
  <c r="U65" i="23"/>
  <c r="U66" i="23"/>
  <c r="U67" i="23"/>
  <c r="U68" i="23"/>
  <c r="U69" i="23"/>
  <c r="U70" i="23"/>
  <c r="U71" i="23"/>
  <c r="U72" i="23"/>
  <c r="U73" i="23"/>
  <c r="U74" i="23"/>
  <c r="U75" i="23"/>
  <c r="U76" i="23"/>
  <c r="U77" i="23"/>
  <c r="U78" i="23"/>
  <c r="U79" i="23"/>
  <c r="U80" i="23"/>
  <c r="U81" i="23"/>
  <c r="U83" i="23"/>
  <c r="U84" i="23"/>
  <c r="U85" i="23"/>
  <c r="U86" i="23"/>
  <c r="U87" i="23"/>
  <c r="U88" i="23"/>
  <c r="U89" i="23"/>
  <c r="U90" i="23"/>
  <c r="U91" i="23"/>
  <c r="U92" i="23"/>
  <c r="U93" i="23"/>
  <c r="U94" i="23"/>
  <c r="U95" i="23"/>
  <c r="U96" i="23"/>
  <c r="U97" i="23"/>
  <c r="U98" i="23"/>
  <c r="U99" i="23"/>
  <c r="U100" i="23"/>
  <c r="U101" i="23"/>
  <c r="U103" i="23"/>
  <c r="U104" i="23"/>
  <c r="U105" i="23"/>
  <c r="U106" i="23"/>
  <c r="U107" i="23"/>
  <c r="U108" i="23"/>
  <c r="U109" i="23"/>
  <c r="U110" i="23"/>
  <c r="U111" i="23"/>
  <c r="U112" i="23"/>
  <c r="U113" i="23"/>
  <c r="U114" i="23"/>
  <c r="U115" i="23"/>
  <c r="U116" i="23"/>
  <c r="U117" i="23"/>
  <c r="U118" i="23"/>
  <c r="U119" i="23"/>
  <c r="U120" i="23"/>
  <c r="U121" i="23"/>
  <c r="U122" i="23"/>
  <c r="U123" i="23"/>
  <c r="U124" i="23"/>
  <c r="U125" i="23"/>
  <c r="U126" i="23"/>
  <c r="U127" i="23"/>
  <c r="U128" i="23"/>
  <c r="U130" i="23"/>
  <c r="U131" i="23"/>
  <c r="U132" i="23"/>
  <c r="U133" i="23"/>
  <c r="U134" i="23"/>
  <c r="U135" i="23"/>
  <c r="U136" i="23"/>
  <c r="U137" i="23"/>
  <c r="U138" i="23"/>
  <c r="U139" i="23"/>
  <c r="U141" i="23"/>
  <c r="U142" i="23"/>
  <c r="U143" i="23"/>
  <c r="U144" i="23"/>
  <c r="U145" i="23"/>
  <c r="U146" i="23"/>
  <c r="U147" i="23"/>
  <c r="U148" i="23"/>
  <c r="U150" i="23"/>
  <c r="U151" i="23"/>
  <c r="U152" i="23"/>
  <c r="U153" i="23"/>
  <c r="U154" i="23"/>
  <c r="U156" i="23"/>
  <c r="U157" i="23"/>
  <c r="U158" i="23"/>
  <c r="U159" i="23"/>
  <c r="U160" i="23"/>
  <c r="U162" i="23"/>
  <c r="U163" i="23"/>
  <c r="U164" i="23"/>
  <c r="U165" i="23"/>
  <c r="U166" i="23"/>
  <c r="U167" i="23"/>
  <c r="U168" i="23"/>
  <c r="U169" i="23"/>
  <c r="U170" i="23"/>
  <c r="U171" i="23"/>
  <c r="T172" i="23"/>
  <c r="T7" i="23"/>
  <c r="T8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T24" i="23"/>
  <c r="T25" i="23"/>
  <c r="T26" i="23"/>
  <c r="T27" i="23"/>
  <c r="T28" i="23"/>
  <c r="T29" i="23"/>
  <c r="T30" i="23"/>
  <c r="T31" i="23"/>
  <c r="T32" i="23"/>
  <c r="T33" i="23"/>
  <c r="T34" i="23"/>
  <c r="T35" i="23"/>
  <c r="T36" i="23"/>
  <c r="T38" i="23"/>
  <c r="T39" i="23"/>
  <c r="T40" i="23"/>
  <c r="T41" i="23"/>
  <c r="T42" i="23"/>
  <c r="T43" i="23"/>
  <c r="T44" i="23"/>
  <c r="T45" i="23"/>
  <c r="T46" i="23"/>
  <c r="T47" i="23"/>
  <c r="T48" i="23"/>
  <c r="T49" i="23"/>
  <c r="T51" i="23"/>
  <c r="T52" i="23"/>
  <c r="T53" i="23"/>
  <c r="T54" i="23"/>
  <c r="T55" i="23"/>
  <c r="T56" i="23"/>
  <c r="T57" i="23"/>
  <c r="T58" i="23"/>
  <c r="T60" i="23"/>
  <c r="T61" i="23"/>
  <c r="T62" i="23"/>
  <c r="T63" i="23"/>
  <c r="T64" i="23"/>
  <c r="T65" i="23"/>
  <c r="T66" i="23"/>
  <c r="T67" i="23"/>
  <c r="T68" i="23"/>
  <c r="T69" i="23"/>
  <c r="T70" i="23"/>
  <c r="T71" i="23"/>
  <c r="T72" i="23"/>
  <c r="T73" i="23"/>
  <c r="T74" i="23"/>
  <c r="T75" i="23"/>
  <c r="T76" i="23"/>
  <c r="T77" i="23"/>
  <c r="T78" i="23"/>
  <c r="T79" i="23"/>
  <c r="T80" i="23"/>
  <c r="T81" i="23"/>
  <c r="T83" i="23"/>
  <c r="T84" i="23"/>
  <c r="T85" i="23"/>
  <c r="T86" i="23"/>
  <c r="T87" i="23"/>
  <c r="T88" i="23"/>
  <c r="T89" i="23"/>
  <c r="T90" i="23"/>
  <c r="T91" i="23"/>
  <c r="T92" i="23"/>
  <c r="T93" i="23"/>
  <c r="T94" i="23"/>
  <c r="T95" i="23"/>
  <c r="T96" i="23"/>
  <c r="T97" i="23"/>
  <c r="T98" i="23"/>
  <c r="T99" i="23"/>
  <c r="T100" i="23"/>
  <c r="T101" i="23"/>
  <c r="T103" i="23"/>
  <c r="T104" i="23"/>
  <c r="T105" i="23"/>
  <c r="T106" i="23"/>
  <c r="T107" i="23"/>
  <c r="T108" i="23"/>
  <c r="T109" i="23"/>
  <c r="T110" i="23"/>
  <c r="T111" i="23"/>
  <c r="T112" i="23"/>
  <c r="T113" i="23"/>
  <c r="T114" i="23"/>
  <c r="T115" i="23"/>
  <c r="T116" i="23"/>
  <c r="T117" i="23"/>
  <c r="T118" i="23"/>
  <c r="T119" i="23"/>
  <c r="T120" i="23"/>
  <c r="T121" i="23"/>
  <c r="T122" i="23"/>
  <c r="T123" i="23"/>
  <c r="T124" i="23"/>
  <c r="T125" i="23"/>
  <c r="T126" i="23"/>
  <c r="T127" i="23"/>
  <c r="T128" i="23"/>
  <c r="T130" i="23"/>
  <c r="T131" i="23"/>
  <c r="T132" i="23"/>
  <c r="T133" i="23"/>
  <c r="T134" i="23"/>
  <c r="T135" i="23"/>
  <c r="T136" i="23"/>
  <c r="T137" i="23"/>
  <c r="T138" i="23"/>
  <c r="T139" i="23"/>
  <c r="T141" i="23"/>
  <c r="T142" i="23"/>
  <c r="T143" i="23"/>
  <c r="T144" i="23"/>
  <c r="T145" i="23"/>
  <c r="T146" i="23"/>
  <c r="T147" i="23"/>
  <c r="T148" i="23"/>
  <c r="T150" i="23"/>
  <c r="T151" i="23"/>
  <c r="T152" i="23"/>
  <c r="T153" i="23"/>
  <c r="T154" i="23"/>
  <c r="T156" i="23"/>
  <c r="T157" i="23"/>
  <c r="T158" i="23"/>
  <c r="T159" i="23"/>
  <c r="T160" i="23"/>
  <c r="T162" i="23"/>
  <c r="T163" i="23"/>
  <c r="T164" i="23"/>
  <c r="T165" i="23"/>
  <c r="T166" i="23"/>
  <c r="T167" i="23"/>
  <c r="T168" i="23"/>
  <c r="T169" i="23"/>
  <c r="T170" i="23"/>
  <c r="T171" i="23"/>
  <c r="S172" i="23"/>
  <c r="Q172" i="23"/>
  <c r="O172" i="23"/>
  <c r="S7" i="23"/>
  <c r="S8" i="23"/>
  <c r="S9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24" i="23"/>
  <c r="S25" i="23"/>
  <c r="S26" i="23"/>
  <c r="S27" i="23"/>
  <c r="S28" i="23"/>
  <c r="S29" i="23"/>
  <c r="S30" i="23"/>
  <c r="S31" i="23"/>
  <c r="S32" i="23"/>
  <c r="S33" i="23"/>
  <c r="S34" i="23"/>
  <c r="S35" i="23"/>
  <c r="S36" i="23"/>
  <c r="S38" i="23"/>
  <c r="S39" i="23"/>
  <c r="S40" i="23"/>
  <c r="S41" i="23"/>
  <c r="S42" i="23"/>
  <c r="S43" i="23"/>
  <c r="S44" i="23"/>
  <c r="S45" i="23"/>
  <c r="S46" i="23"/>
  <c r="S47" i="23"/>
  <c r="S48" i="23"/>
  <c r="S49" i="23"/>
  <c r="S51" i="23"/>
  <c r="S52" i="23"/>
  <c r="S53" i="23"/>
  <c r="S54" i="23"/>
  <c r="S55" i="23"/>
  <c r="S56" i="23"/>
  <c r="S57" i="23"/>
  <c r="S58" i="23"/>
  <c r="S60" i="23"/>
  <c r="S61" i="23"/>
  <c r="S62" i="23"/>
  <c r="S63" i="23"/>
  <c r="S64" i="23"/>
  <c r="S65" i="23"/>
  <c r="S66" i="23"/>
  <c r="S67" i="23"/>
  <c r="S68" i="23"/>
  <c r="S69" i="23"/>
  <c r="S70" i="23"/>
  <c r="S71" i="23"/>
  <c r="S72" i="23"/>
  <c r="S73" i="23"/>
  <c r="S74" i="23"/>
  <c r="S75" i="23"/>
  <c r="S76" i="23"/>
  <c r="S77" i="23"/>
  <c r="S78" i="23"/>
  <c r="S79" i="23"/>
  <c r="S80" i="23"/>
  <c r="S81" i="23"/>
  <c r="S83" i="23"/>
  <c r="S84" i="23"/>
  <c r="S85" i="23"/>
  <c r="S86" i="23"/>
  <c r="S87" i="23"/>
  <c r="S88" i="23"/>
  <c r="S89" i="23"/>
  <c r="S90" i="23"/>
  <c r="S91" i="23"/>
  <c r="S92" i="23"/>
  <c r="S93" i="23"/>
  <c r="S94" i="23"/>
  <c r="S95" i="23"/>
  <c r="S96" i="23"/>
  <c r="S97" i="23"/>
  <c r="S98" i="23"/>
  <c r="S99" i="23"/>
  <c r="S100" i="23"/>
  <c r="S101" i="23"/>
  <c r="S103" i="23"/>
  <c r="S104" i="23"/>
  <c r="S105" i="23"/>
  <c r="S106" i="23"/>
  <c r="S107" i="23"/>
  <c r="S108" i="23"/>
  <c r="S109" i="23"/>
  <c r="S110" i="23"/>
  <c r="S111" i="23"/>
  <c r="S112" i="23"/>
  <c r="S113" i="23"/>
  <c r="S114" i="23"/>
  <c r="S115" i="23"/>
  <c r="S116" i="23"/>
  <c r="S117" i="23"/>
  <c r="S118" i="23"/>
  <c r="S119" i="23"/>
  <c r="S120" i="23"/>
  <c r="S121" i="23"/>
  <c r="S122" i="23"/>
  <c r="S123" i="23"/>
  <c r="S124" i="23"/>
  <c r="S125" i="23"/>
  <c r="S126" i="23"/>
  <c r="S127" i="23"/>
  <c r="S128" i="23"/>
  <c r="S130" i="23"/>
  <c r="S131" i="23"/>
  <c r="S132" i="23"/>
  <c r="S133" i="23"/>
  <c r="S134" i="23"/>
  <c r="S135" i="23"/>
  <c r="S136" i="23"/>
  <c r="S137" i="23"/>
  <c r="S138" i="23"/>
  <c r="S139" i="23"/>
  <c r="S141" i="23"/>
  <c r="S142" i="23"/>
  <c r="S143" i="23"/>
  <c r="S144" i="23"/>
  <c r="S145" i="23"/>
  <c r="S146" i="23"/>
  <c r="S147" i="23"/>
  <c r="S148" i="23"/>
  <c r="S150" i="23"/>
  <c r="S151" i="23"/>
  <c r="S152" i="23"/>
  <c r="S153" i="23"/>
  <c r="S154" i="23"/>
  <c r="S156" i="23"/>
  <c r="S157" i="23"/>
  <c r="S158" i="23"/>
  <c r="S159" i="23"/>
  <c r="S160" i="23"/>
  <c r="S162" i="23"/>
  <c r="S163" i="23"/>
  <c r="S164" i="23"/>
  <c r="S165" i="23"/>
  <c r="S166" i="23"/>
  <c r="S167" i="23"/>
  <c r="S168" i="23"/>
  <c r="S169" i="23"/>
  <c r="S170" i="23"/>
  <c r="S171" i="23"/>
  <c r="Q7" i="23"/>
  <c r="Q8" i="23"/>
  <c r="Q9" i="23"/>
  <c r="Q10" i="23"/>
  <c r="Q11" i="23"/>
  <c r="Q12" i="23"/>
  <c r="Q13" i="23"/>
  <c r="Q14" i="23"/>
  <c r="Q15" i="23"/>
  <c r="Q16" i="23"/>
  <c r="Q17" i="23"/>
  <c r="Q18" i="23"/>
  <c r="Q19" i="23"/>
  <c r="Q20" i="23"/>
  <c r="Q21" i="23"/>
  <c r="Q22" i="23"/>
  <c r="Q23" i="23"/>
  <c r="Q24" i="23"/>
  <c r="Q25" i="23"/>
  <c r="Q26" i="23"/>
  <c r="Q27" i="23"/>
  <c r="Q28" i="23"/>
  <c r="Q29" i="23"/>
  <c r="Q30" i="23"/>
  <c r="Q31" i="23"/>
  <c r="Q32" i="23"/>
  <c r="Q33" i="23"/>
  <c r="Q34" i="23"/>
  <c r="Q35" i="23"/>
  <c r="Q36" i="23"/>
  <c r="Q38" i="23"/>
  <c r="Q39" i="23"/>
  <c r="Q40" i="23"/>
  <c r="Q41" i="23"/>
  <c r="Q42" i="23"/>
  <c r="Q43" i="23"/>
  <c r="Q44" i="23"/>
  <c r="Q45" i="23"/>
  <c r="Q46" i="23"/>
  <c r="Q47" i="23"/>
  <c r="Q48" i="23"/>
  <c r="Q49" i="23"/>
  <c r="Q51" i="23"/>
  <c r="Q52" i="23"/>
  <c r="Q53" i="23"/>
  <c r="Q54" i="23"/>
  <c r="Q55" i="23"/>
  <c r="Q56" i="23"/>
  <c r="Q57" i="23"/>
  <c r="Q58" i="23"/>
  <c r="Q60" i="23"/>
  <c r="Q61" i="23"/>
  <c r="Q62" i="23"/>
  <c r="Q63" i="23"/>
  <c r="Q64" i="23"/>
  <c r="Q65" i="23"/>
  <c r="Q66" i="23"/>
  <c r="Q67" i="23"/>
  <c r="Q68" i="23"/>
  <c r="Q69" i="23"/>
  <c r="Q70" i="23"/>
  <c r="Q71" i="23"/>
  <c r="Q72" i="23"/>
  <c r="Q73" i="23"/>
  <c r="Q74" i="23"/>
  <c r="Q75" i="23"/>
  <c r="Q76" i="23"/>
  <c r="Q77" i="23"/>
  <c r="Q78" i="23"/>
  <c r="Q79" i="23"/>
  <c r="Q80" i="23"/>
  <c r="Q81" i="23"/>
  <c r="Q83" i="23"/>
  <c r="Q84" i="23"/>
  <c r="Q85" i="23"/>
  <c r="Q86" i="23"/>
  <c r="Q87" i="23"/>
  <c r="Q88" i="23"/>
  <c r="Q89" i="23"/>
  <c r="Q90" i="23"/>
  <c r="Q91" i="23"/>
  <c r="Q92" i="23"/>
  <c r="Q93" i="23"/>
  <c r="Q94" i="23"/>
  <c r="Q95" i="23"/>
  <c r="Q96" i="23"/>
  <c r="Q97" i="23"/>
  <c r="Q98" i="23"/>
  <c r="Q99" i="23"/>
  <c r="Q100" i="23"/>
  <c r="Q101" i="23"/>
  <c r="Q103" i="23"/>
  <c r="Q104" i="23"/>
  <c r="Q105" i="23"/>
  <c r="Q106" i="23"/>
  <c r="Q107" i="23"/>
  <c r="Q108" i="23"/>
  <c r="Q109" i="23"/>
  <c r="Q110" i="23"/>
  <c r="Q111" i="23"/>
  <c r="Q112" i="23"/>
  <c r="Q113" i="23"/>
  <c r="Q114" i="23"/>
  <c r="Q115" i="23"/>
  <c r="Q116" i="23"/>
  <c r="Q117" i="23"/>
  <c r="Q118" i="23"/>
  <c r="Q119" i="23"/>
  <c r="Q120" i="23"/>
  <c r="Q121" i="23"/>
  <c r="Q122" i="23"/>
  <c r="Q123" i="23"/>
  <c r="Q124" i="23"/>
  <c r="Q125" i="23"/>
  <c r="Q126" i="23"/>
  <c r="Q127" i="23"/>
  <c r="Q128" i="23"/>
  <c r="Q130" i="23"/>
  <c r="Q131" i="23"/>
  <c r="Q132" i="23"/>
  <c r="Q133" i="23"/>
  <c r="Q134" i="23"/>
  <c r="Q135" i="23"/>
  <c r="Q136" i="23"/>
  <c r="Q137" i="23"/>
  <c r="Q138" i="23"/>
  <c r="Q139" i="23"/>
  <c r="Q141" i="23"/>
  <c r="Q142" i="23"/>
  <c r="Q143" i="23"/>
  <c r="Q144" i="23"/>
  <c r="Q145" i="23"/>
  <c r="Q146" i="23"/>
  <c r="Q147" i="23"/>
  <c r="Q148" i="23"/>
  <c r="Q150" i="23"/>
  <c r="Q151" i="23"/>
  <c r="Q152" i="23"/>
  <c r="Q153" i="23"/>
  <c r="Q154" i="23"/>
  <c r="Q156" i="23"/>
  <c r="Q157" i="23"/>
  <c r="Q158" i="23"/>
  <c r="Q159" i="23"/>
  <c r="Q160" i="23"/>
  <c r="Q162" i="23"/>
  <c r="Q163" i="23"/>
  <c r="Q164" i="23"/>
  <c r="Q165" i="23"/>
  <c r="Q166" i="23"/>
  <c r="Q167" i="23"/>
  <c r="Q168" i="23"/>
  <c r="Q169" i="23"/>
  <c r="Q170" i="23"/>
  <c r="Q171" i="23"/>
  <c r="O7" i="23"/>
  <c r="O8" i="23"/>
  <c r="O9" i="23"/>
  <c r="O10" i="23"/>
  <c r="O11" i="23"/>
  <c r="O12" i="23"/>
  <c r="O13" i="23"/>
  <c r="O14" i="23"/>
  <c r="O15" i="23"/>
  <c r="O16" i="23"/>
  <c r="O17" i="23"/>
  <c r="O18" i="23"/>
  <c r="O19" i="23"/>
  <c r="O20" i="23"/>
  <c r="O21" i="23"/>
  <c r="O22" i="23"/>
  <c r="O23" i="23"/>
  <c r="O24" i="23"/>
  <c r="O25" i="23"/>
  <c r="O26" i="23"/>
  <c r="O27" i="23"/>
  <c r="O28" i="23"/>
  <c r="O29" i="23"/>
  <c r="O30" i="23"/>
  <c r="O31" i="23"/>
  <c r="O32" i="23"/>
  <c r="O33" i="23"/>
  <c r="O34" i="23"/>
  <c r="O35" i="23"/>
  <c r="O36" i="23"/>
  <c r="O38" i="23"/>
  <c r="O39" i="23"/>
  <c r="O40" i="23"/>
  <c r="O41" i="23"/>
  <c r="O42" i="23"/>
  <c r="O43" i="23"/>
  <c r="O44" i="23"/>
  <c r="O45" i="23"/>
  <c r="O46" i="23"/>
  <c r="O47" i="23"/>
  <c r="O48" i="23"/>
  <c r="O49" i="23"/>
  <c r="O51" i="23"/>
  <c r="O52" i="23"/>
  <c r="O53" i="23"/>
  <c r="O54" i="23"/>
  <c r="O55" i="23"/>
  <c r="O56" i="23"/>
  <c r="O57" i="23"/>
  <c r="O58" i="23"/>
  <c r="O60" i="23"/>
  <c r="O61" i="23"/>
  <c r="O62" i="23"/>
  <c r="O63" i="23"/>
  <c r="O64" i="23"/>
  <c r="O65" i="23"/>
  <c r="O66" i="23"/>
  <c r="O67" i="23"/>
  <c r="O68" i="23"/>
  <c r="O69" i="23"/>
  <c r="O70" i="23"/>
  <c r="O71" i="23"/>
  <c r="O72" i="23"/>
  <c r="O73" i="23"/>
  <c r="O74" i="23"/>
  <c r="O75" i="23"/>
  <c r="O76" i="23"/>
  <c r="O77" i="23"/>
  <c r="O78" i="23"/>
  <c r="O79" i="23"/>
  <c r="O80" i="23"/>
  <c r="O81" i="23"/>
  <c r="O83" i="23"/>
  <c r="O84" i="23"/>
  <c r="O85" i="23"/>
  <c r="O86" i="23"/>
  <c r="O87" i="23"/>
  <c r="O88" i="23"/>
  <c r="O89" i="23"/>
  <c r="O90" i="23"/>
  <c r="O91" i="23"/>
  <c r="O92" i="23"/>
  <c r="O93" i="23"/>
  <c r="O94" i="23"/>
  <c r="O95" i="23"/>
  <c r="O96" i="23"/>
  <c r="O97" i="23"/>
  <c r="O98" i="23"/>
  <c r="O99" i="23"/>
  <c r="O100" i="23"/>
  <c r="O101" i="23"/>
  <c r="O103" i="23"/>
  <c r="O104" i="23"/>
  <c r="O105" i="23"/>
  <c r="O106" i="23"/>
  <c r="O107" i="23"/>
  <c r="O108" i="23"/>
  <c r="O109" i="23"/>
  <c r="O110" i="23"/>
  <c r="O111" i="23"/>
  <c r="O112" i="23"/>
  <c r="O113" i="23"/>
  <c r="O114" i="23"/>
  <c r="O115" i="23"/>
  <c r="O116" i="23"/>
  <c r="O117" i="23"/>
  <c r="O118" i="23"/>
  <c r="O119" i="23"/>
  <c r="O120" i="23"/>
  <c r="O121" i="23"/>
  <c r="O122" i="23"/>
  <c r="O123" i="23"/>
  <c r="O124" i="23"/>
  <c r="O125" i="23"/>
  <c r="O126" i="23"/>
  <c r="O127" i="23"/>
  <c r="O128" i="23"/>
  <c r="O130" i="23"/>
  <c r="O131" i="23"/>
  <c r="O132" i="23"/>
  <c r="O133" i="23"/>
  <c r="O134" i="23"/>
  <c r="O135" i="23"/>
  <c r="O136" i="23"/>
  <c r="O137" i="23"/>
  <c r="O138" i="23"/>
  <c r="O139" i="23"/>
  <c r="O141" i="23"/>
  <c r="O142" i="23"/>
  <c r="O143" i="23"/>
  <c r="O144" i="23"/>
  <c r="O145" i="23"/>
  <c r="O146" i="23"/>
  <c r="O147" i="23"/>
  <c r="O148" i="23"/>
  <c r="O150" i="23"/>
  <c r="O151" i="23"/>
  <c r="O152" i="23"/>
  <c r="O153" i="23"/>
  <c r="O154" i="23"/>
  <c r="O156" i="23"/>
  <c r="O157" i="23"/>
  <c r="O158" i="23"/>
  <c r="O159" i="23"/>
  <c r="O160" i="23"/>
  <c r="O162" i="23"/>
  <c r="O163" i="23"/>
  <c r="O164" i="23"/>
  <c r="O165" i="23"/>
  <c r="O166" i="23"/>
  <c r="O167" i="23"/>
  <c r="O168" i="23"/>
  <c r="O169" i="23"/>
  <c r="O170" i="23"/>
  <c r="O171" i="23"/>
  <c r="M172" i="23"/>
  <c r="M7" i="23"/>
  <c r="M8" i="23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8" i="23"/>
  <c r="M39" i="23"/>
  <c r="M40" i="23"/>
  <c r="M41" i="23"/>
  <c r="M42" i="23"/>
  <c r="M43" i="23"/>
  <c r="M44" i="23"/>
  <c r="M45" i="23"/>
  <c r="M46" i="23"/>
  <c r="M47" i="23"/>
  <c r="M48" i="23"/>
  <c r="M49" i="23"/>
  <c r="M51" i="23"/>
  <c r="M52" i="23"/>
  <c r="M53" i="23"/>
  <c r="M54" i="23"/>
  <c r="M55" i="23"/>
  <c r="M56" i="23"/>
  <c r="M57" i="23"/>
  <c r="M58" i="23"/>
  <c r="M60" i="23"/>
  <c r="M61" i="23"/>
  <c r="M62" i="23"/>
  <c r="M63" i="23"/>
  <c r="M64" i="23"/>
  <c r="M65" i="23"/>
  <c r="M66" i="23"/>
  <c r="M67" i="23"/>
  <c r="M68" i="23"/>
  <c r="M69" i="23"/>
  <c r="M70" i="23"/>
  <c r="M71" i="23"/>
  <c r="M72" i="23"/>
  <c r="M73" i="23"/>
  <c r="M74" i="23"/>
  <c r="M75" i="23"/>
  <c r="M76" i="23"/>
  <c r="M77" i="23"/>
  <c r="M78" i="23"/>
  <c r="M79" i="23"/>
  <c r="M80" i="23"/>
  <c r="M81" i="23"/>
  <c r="M83" i="23"/>
  <c r="M84" i="23"/>
  <c r="M85" i="23"/>
  <c r="M86" i="23"/>
  <c r="M87" i="23"/>
  <c r="M88" i="23"/>
  <c r="M89" i="23"/>
  <c r="M90" i="23"/>
  <c r="M91" i="23"/>
  <c r="M92" i="23"/>
  <c r="M93" i="23"/>
  <c r="M94" i="23"/>
  <c r="M95" i="23"/>
  <c r="M96" i="23"/>
  <c r="M97" i="23"/>
  <c r="M98" i="23"/>
  <c r="M99" i="23"/>
  <c r="M100" i="23"/>
  <c r="M101" i="23"/>
  <c r="M103" i="23"/>
  <c r="M104" i="23"/>
  <c r="M105" i="23"/>
  <c r="M106" i="23"/>
  <c r="M107" i="23"/>
  <c r="M108" i="23"/>
  <c r="M109" i="23"/>
  <c r="M110" i="23"/>
  <c r="M111" i="23"/>
  <c r="M112" i="23"/>
  <c r="M113" i="23"/>
  <c r="M114" i="23"/>
  <c r="M115" i="23"/>
  <c r="M116" i="23"/>
  <c r="M117" i="23"/>
  <c r="M118" i="23"/>
  <c r="M119" i="23"/>
  <c r="M120" i="23"/>
  <c r="M121" i="23"/>
  <c r="M122" i="23"/>
  <c r="M123" i="23"/>
  <c r="M124" i="23"/>
  <c r="M125" i="23"/>
  <c r="M126" i="23"/>
  <c r="M127" i="23"/>
  <c r="M128" i="23"/>
  <c r="M130" i="23"/>
  <c r="M131" i="23"/>
  <c r="M132" i="23"/>
  <c r="M133" i="23"/>
  <c r="M134" i="23"/>
  <c r="M135" i="23"/>
  <c r="M136" i="23"/>
  <c r="M137" i="23"/>
  <c r="M138" i="23"/>
  <c r="M139" i="23"/>
  <c r="M141" i="23"/>
  <c r="M142" i="23"/>
  <c r="M143" i="23"/>
  <c r="M144" i="23"/>
  <c r="M145" i="23"/>
  <c r="M146" i="23"/>
  <c r="M147" i="23"/>
  <c r="M148" i="23"/>
  <c r="M150" i="23"/>
  <c r="M151" i="23"/>
  <c r="M152" i="23"/>
  <c r="M153" i="23"/>
  <c r="M154" i="23"/>
  <c r="M156" i="23"/>
  <c r="M157" i="23"/>
  <c r="M158" i="23"/>
  <c r="M159" i="23"/>
  <c r="M160" i="23"/>
  <c r="M162" i="23"/>
  <c r="M163" i="23"/>
  <c r="M164" i="23"/>
  <c r="M165" i="23"/>
  <c r="M166" i="23"/>
  <c r="M167" i="23"/>
  <c r="M168" i="23"/>
  <c r="M169" i="23"/>
  <c r="M170" i="23"/>
  <c r="M171" i="23"/>
  <c r="K172" i="23"/>
  <c r="K7" i="23"/>
  <c r="K8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8" i="23"/>
  <c r="K39" i="23"/>
  <c r="K40" i="23"/>
  <c r="K41" i="23"/>
  <c r="K42" i="23"/>
  <c r="K43" i="23"/>
  <c r="K44" i="23"/>
  <c r="K45" i="23"/>
  <c r="K46" i="23"/>
  <c r="K47" i="23"/>
  <c r="K48" i="23"/>
  <c r="K49" i="23"/>
  <c r="K51" i="23"/>
  <c r="K52" i="23"/>
  <c r="K53" i="23"/>
  <c r="K54" i="23"/>
  <c r="K55" i="23"/>
  <c r="K56" i="23"/>
  <c r="K57" i="23"/>
  <c r="K58" i="23"/>
  <c r="K60" i="23"/>
  <c r="K61" i="23"/>
  <c r="K62" i="23"/>
  <c r="K63" i="23"/>
  <c r="K64" i="23"/>
  <c r="K65" i="23"/>
  <c r="K66" i="23"/>
  <c r="K67" i="23"/>
  <c r="K68" i="23"/>
  <c r="K69" i="23"/>
  <c r="K70" i="23"/>
  <c r="K71" i="23"/>
  <c r="K72" i="23"/>
  <c r="K73" i="23"/>
  <c r="K74" i="23"/>
  <c r="K75" i="23"/>
  <c r="K76" i="23"/>
  <c r="K77" i="23"/>
  <c r="K78" i="23"/>
  <c r="K79" i="23"/>
  <c r="K80" i="23"/>
  <c r="K81" i="23"/>
  <c r="K83" i="23"/>
  <c r="K84" i="23"/>
  <c r="K85" i="23"/>
  <c r="K86" i="23"/>
  <c r="K87" i="23"/>
  <c r="K88" i="23"/>
  <c r="K89" i="23"/>
  <c r="K90" i="23"/>
  <c r="K91" i="23"/>
  <c r="K92" i="23"/>
  <c r="K93" i="23"/>
  <c r="K94" i="23"/>
  <c r="K95" i="23"/>
  <c r="K96" i="23"/>
  <c r="K97" i="23"/>
  <c r="K98" i="23"/>
  <c r="K99" i="23"/>
  <c r="K100" i="23"/>
  <c r="K101" i="23"/>
  <c r="K103" i="23"/>
  <c r="K104" i="23"/>
  <c r="K105" i="23"/>
  <c r="K106" i="23"/>
  <c r="K107" i="23"/>
  <c r="K108" i="23"/>
  <c r="K109" i="23"/>
  <c r="K110" i="23"/>
  <c r="K111" i="23"/>
  <c r="K112" i="23"/>
  <c r="K113" i="23"/>
  <c r="K114" i="23"/>
  <c r="K115" i="23"/>
  <c r="K116" i="23"/>
  <c r="K117" i="23"/>
  <c r="K118" i="23"/>
  <c r="K119" i="23"/>
  <c r="K120" i="23"/>
  <c r="K121" i="23"/>
  <c r="K122" i="23"/>
  <c r="K123" i="23"/>
  <c r="K124" i="23"/>
  <c r="K125" i="23"/>
  <c r="K126" i="23"/>
  <c r="K127" i="23"/>
  <c r="K128" i="23"/>
  <c r="K130" i="23"/>
  <c r="K131" i="23"/>
  <c r="K132" i="23"/>
  <c r="K133" i="23"/>
  <c r="K134" i="23"/>
  <c r="K135" i="23"/>
  <c r="K136" i="23"/>
  <c r="K137" i="23"/>
  <c r="K138" i="23"/>
  <c r="K139" i="23"/>
  <c r="K141" i="23"/>
  <c r="K142" i="23"/>
  <c r="K143" i="23"/>
  <c r="K144" i="23"/>
  <c r="K145" i="23"/>
  <c r="K146" i="23"/>
  <c r="K147" i="23"/>
  <c r="K148" i="23"/>
  <c r="K150" i="23"/>
  <c r="K151" i="23"/>
  <c r="K152" i="23"/>
  <c r="K153" i="23"/>
  <c r="K154" i="23"/>
  <c r="K156" i="23"/>
  <c r="K157" i="23"/>
  <c r="K158" i="23"/>
  <c r="K159" i="23"/>
  <c r="K160" i="23"/>
  <c r="K162" i="23"/>
  <c r="K163" i="23"/>
  <c r="K164" i="23"/>
  <c r="K165" i="23"/>
  <c r="K166" i="23"/>
  <c r="K167" i="23"/>
  <c r="K168" i="23"/>
  <c r="K169" i="23"/>
  <c r="K170" i="23"/>
  <c r="K171" i="23"/>
  <c r="I172" i="23"/>
  <c r="I7" i="23"/>
  <c r="I8" i="23"/>
  <c r="I9" i="23"/>
  <c r="I10" i="23"/>
  <c r="I11" i="23"/>
  <c r="I12" i="23"/>
  <c r="I13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26" i="23"/>
  <c r="I27" i="23"/>
  <c r="I28" i="23"/>
  <c r="I29" i="23"/>
  <c r="I30" i="23"/>
  <c r="I31" i="23"/>
  <c r="I32" i="23"/>
  <c r="I33" i="23"/>
  <c r="I34" i="23"/>
  <c r="I35" i="23"/>
  <c r="I36" i="23"/>
  <c r="I38" i="23"/>
  <c r="I39" i="23"/>
  <c r="I40" i="23"/>
  <c r="I41" i="23"/>
  <c r="I42" i="23"/>
  <c r="I43" i="23"/>
  <c r="I44" i="23"/>
  <c r="I45" i="23"/>
  <c r="I46" i="23"/>
  <c r="I47" i="23"/>
  <c r="I48" i="23"/>
  <c r="I49" i="23"/>
  <c r="I51" i="23"/>
  <c r="I52" i="23"/>
  <c r="I53" i="23"/>
  <c r="I54" i="23"/>
  <c r="I55" i="23"/>
  <c r="I56" i="23"/>
  <c r="I57" i="23"/>
  <c r="I58" i="23"/>
  <c r="I60" i="23"/>
  <c r="I61" i="23"/>
  <c r="I62" i="23"/>
  <c r="I63" i="23"/>
  <c r="I64" i="23"/>
  <c r="I65" i="23"/>
  <c r="I66" i="23"/>
  <c r="I67" i="23"/>
  <c r="I68" i="23"/>
  <c r="I69" i="23"/>
  <c r="I70" i="23"/>
  <c r="I71" i="23"/>
  <c r="I72" i="23"/>
  <c r="I73" i="23"/>
  <c r="I74" i="23"/>
  <c r="I75" i="23"/>
  <c r="I76" i="23"/>
  <c r="I77" i="23"/>
  <c r="I78" i="23"/>
  <c r="I79" i="23"/>
  <c r="I80" i="23"/>
  <c r="I81" i="23"/>
  <c r="I83" i="23"/>
  <c r="I84" i="23"/>
  <c r="I85" i="23"/>
  <c r="I86" i="23"/>
  <c r="I87" i="23"/>
  <c r="I88" i="23"/>
  <c r="I89" i="23"/>
  <c r="I90" i="23"/>
  <c r="I91" i="23"/>
  <c r="I92" i="23"/>
  <c r="I93" i="23"/>
  <c r="I94" i="23"/>
  <c r="I95" i="23"/>
  <c r="I96" i="23"/>
  <c r="I97" i="23"/>
  <c r="I98" i="23"/>
  <c r="I99" i="23"/>
  <c r="I100" i="23"/>
  <c r="I101" i="23"/>
  <c r="I103" i="23"/>
  <c r="I104" i="23"/>
  <c r="I105" i="23"/>
  <c r="I106" i="23"/>
  <c r="I107" i="23"/>
  <c r="I108" i="23"/>
  <c r="I109" i="23"/>
  <c r="I110" i="23"/>
  <c r="I111" i="23"/>
  <c r="I112" i="23"/>
  <c r="I113" i="23"/>
  <c r="I114" i="23"/>
  <c r="I115" i="23"/>
  <c r="I116" i="23"/>
  <c r="I117" i="23"/>
  <c r="I118" i="23"/>
  <c r="I119" i="23"/>
  <c r="I120" i="23"/>
  <c r="I121" i="23"/>
  <c r="I122" i="23"/>
  <c r="I123" i="23"/>
  <c r="I124" i="23"/>
  <c r="I125" i="23"/>
  <c r="I126" i="23"/>
  <c r="I127" i="23"/>
  <c r="I128" i="23"/>
  <c r="I130" i="23"/>
  <c r="I131" i="23"/>
  <c r="I132" i="23"/>
  <c r="I133" i="23"/>
  <c r="I134" i="23"/>
  <c r="I135" i="23"/>
  <c r="I136" i="23"/>
  <c r="I137" i="23"/>
  <c r="I138" i="23"/>
  <c r="I139" i="23"/>
  <c r="I141" i="23"/>
  <c r="I142" i="23"/>
  <c r="I143" i="23"/>
  <c r="I144" i="23"/>
  <c r="I145" i="23"/>
  <c r="I146" i="23"/>
  <c r="I147" i="23"/>
  <c r="I148" i="23"/>
  <c r="I150" i="23"/>
  <c r="I151" i="23"/>
  <c r="I152" i="23"/>
  <c r="I153" i="23"/>
  <c r="I154" i="23"/>
  <c r="I156" i="23"/>
  <c r="I157" i="23"/>
  <c r="I158" i="23"/>
  <c r="I159" i="23"/>
  <c r="I160" i="23"/>
  <c r="I162" i="23"/>
  <c r="I163" i="23"/>
  <c r="I164" i="23"/>
  <c r="I165" i="23"/>
  <c r="I166" i="23"/>
  <c r="I167" i="23"/>
  <c r="I168" i="23"/>
  <c r="I169" i="23"/>
  <c r="I170" i="23"/>
  <c r="I171" i="23"/>
  <c r="S8" i="19"/>
  <c r="S10" i="19"/>
  <c r="S11" i="19"/>
  <c r="S12" i="19"/>
  <c r="S13" i="19"/>
  <c r="S14" i="19"/>
  <c r="S15" i="19"/>
  <c r="S16" i="19"/>
  <c r="S17" i="19"/>
  <c r="S18" i="19"/>
  <c r="S19" i="19"/>
  <c r="S21" i="19"/>
  <c r="S22" i="19"/>
  <c r="S23" i="19"/>
  <c r="S24" i="19"/>
  <c r="S25" i="19"/>
  <c r="S26" i="19"/>
  <c r="S27" i="19"/>
  <c r="S30" i="19"/>
  <c r="S31" i="19"/>
  <c r="S32" i="19"/>
  <c r="S33" i="19"/>
  <c r="S34" i="19"/>
  <c r="S35" i="19"/>
  <c r="S36" i="19"/>
  <c r="S38" i="19"/>
  <c r="S39" i="19"/>
  <c r="S40" i="19"/>
  <c r="S42" i="19"/>
  <c r="S43" i="19"/>
  <c r="S45" i="19"/>
  <c r="S46" i="19"/>
  <c r="S47" i="19"/>
  <c r="S48" i="19"/>
  <c r="S49" i="19"/>
  <c r="S50" i="19"/>
  <c r="S51" i="19"/>
  <c r="S53" i="19"/>
  <c r="S54" i="19"/>
  <c r="S55" i="19"/>
  <c r="S56" i="19"/>
  <c r="S57" i="19"/>
  <c r="S58" i="19"/>
  <c r="S59" i="19"/>
  <c r="S60" i="19"/>
  <c r="S63" i="19"/>
  <c r="S64" i="19"/>
  <c r="S66" i="19"/>
  <c r="S67" i="19"/>
  <c r="S68" i="19"/>
  <c r="S69" i="19"/>
  <c r="S71" i="19"/>
  <c r="S72" i="19"/>
  <c r="Q8" i="19"/>
  <c r="Q10" i="19"/>
  <c r="Q11" i="19"/>
  <c r="Q12" i="19"/>
  <c r="Q13" i="19"/>
  <c r="Q14" i="19"/>
  <c r="Q15" i="19"/>
  <c r="Q16" i="19"/>
  <c r="Q17" i="19"/>
  <c r="Q18" i="19"/>
  <c r="Q19" i="19"/>
  <c r="Q21" i="19"/>
  <c r="Q22" i="19"/>
  <c r="Q23" i="19"/>
  <c r="Q24" i="19"/>
  <c r="Q25" i="19"/>
  <c r="Q26" i="19"/>
  <c r="Q27" i="19"/>
  <c r="Q30" i="19"/>
  <c r="Q31" i="19"/>
  <c r="Q32" i="19"/>
  <c r="Q33" i="19"/>
  <c r="Q34" i="19"/>
  <c r="Q35" i="19"/>
  <c r="Q36" i="19"/>
  <c r="Q38" i="19"/>
  <c r="Q39" i="19"/>
  <c r="Q40" i="19"/>
  <c r="Q42" i="19"/>
  <c r="Q43" i="19"/>
  <c r="Q45" i="19"/>
  <c r="Q46" i="19"/>
  <c r="Q47" i="19"/>
  <c r="Q48" i="19"/>
  <c r="Q49" i="19"/>
  <c r="Q50" i="19"/>
  <c r="Q51" i="19"/>
  <c r="Q53" i="19"/>
  <c r="Q54" i="19"/>
  <c r="Q55" i="19"/>
  <c r="Q56" i="19"/>
  <c r="Q57" i="19"/>
  <c r="Q58" i="19"/>
  <c r="Q59" i="19"/>
  <c r="Q60" i="19"/>
  <c r="Q63" i="19"/>
  <c r="Q64" i="19"/>
  <c r="Q66" i="19"/>
  <c r="Q67" i="19"/>
  <c r="Q68" i="19"/>
  <c r="Q69" i="19"/>
  <c r="Q71" i="19"/>
  <c r="Q72" i="19"/>
  <c r="O8" i="19"/>
  <c r="O10" i="19"/>
  <c r="O11" i="19"/>
  <c r="O12" i="19"/>
  <c r="O13" i="19"/>
  <c r="O14" i="19"/>
  <c r="O15" i="19"/>
  <c r="O16" i="19"/>
  <c r="O17" i="19"/>
  <c r="O18" i="19"/>
  <c r="O19" i="19"/>
  <c r="O21" i="19"/>
  <c r="O22" i="19"/>
  <c r="O23" i="19"/>
  <c r="O24" i="19"/>
  <c r="O25" i="19"/>
  <c r="O26" i="19"/>
  <c r="O27" i="19"/>
  <c r="O30" i="19"/>
  <c r="O31" i="19"/>
  <c r="O32" i="19"/>
  <c r="O33" i="19"/>
  <c r="O34" i="19"/>
  <c r="O35" i="19"/>
  <c r="O36" i="19"/>
  <c r="O38" i="19"/>
  <c r="O39" i="19"/>
  <c r="O40" i="19"/>
  <c r="O42" i="19"/>
  <c r="O43" i="19"/>
  <c r="O45" i="19"/>
  <c r="O46" i="19"/>
  <c r="O47" i="19"/>
  <c r="O48" i="19"/>
  <c r="O49" i="19"/>
  <c r="O50" i="19"/>
  <c r="O51" i="19"/>
  <c r="O53" i="19"/>
  <c r="O54" i="19"/>
  <c r="O55" i="19"/>
  <c r="O56" i="19"/>
  <c r="O57" i="19"/>
  <c r="O58" i="19"/>
  <c r="O59" i="19"/>
  <c r="O60" i="19"/>
  <c r="O63" i="19"/>
  <c r="O64" i="19"/>
  <c r="O66" i="19"/>
  <c r="O67" i="19"/>
  <c r="O68" i="19"/>
  <c r="O69" i="19"/>
  <c r="O71" i="19"/>
  <c r="O72" i="19"/>
  <c r="M8" i="19"/>
  <c r="M10" i="19"/>
  <c r="M11" i="19"/>
  <c r="M12" i="19"/>
  <c r="M13" i="19"/>
  <c r="M14" i="19"/>
  <c r="M15" i="19"/>
  <c r="M16" i="19"/>
  <c r="M17" i="19"/>
  <c r="M18" i="19"/>
  <c r="M19" i="19"/>
  <c r="M21" i="19"/>
  <c r="M22" i="19"/>
  <c r="M23" i="19"/>
  <c r="M24" i="19"/>
  <c r="M25" i="19"/>
  <c r="M26" i="19"/>
  <c r="M27" i="19"/>
  <c r="M30" i="19"/>
  <c r="M31" i="19"/>
  <c r="M32" i="19"/>
  <c r="M33" i="19"/>
  <c r="M34" i="19"/>
  <c r="M35" i="19"/>
  <c r="M36" i="19"/>
  <c r="M38" i="19"/>
  <c r="M39" i="19"/>
  <c r="M40" i="19"/>
  <c r="M42" i="19"/>
  <c r="M43" i="19"/>
  <c r="M45" i="19"/>
  <c r="M46" i="19"/>
  <c r="M47" i="19"/>
  <c r="M48" i="19"/>
  <c r="M49" i="19"/>
  <c r="M50" i="19"/>
  <c r="M51" i="19"/>
  <c r="M53" i="19"/>
  <c r="M54" i="19"/>
  <c r="M55" i="19"/>
  <c r="M56" i="19"/>
  <c r="M57" i="19"/>
  <c r="M58" i="19"/>
  <c r="M59" i="19"/>
  <c r="M60" i="19"/>
  <c r="M63" i="19"/>
  <c r="M64" i="19"/>
  <c r="M66" i="19"/>
  <c r="M67" i="19"/>
  <c r="M68" i="19"/>
  <c r="M69" i="19"/>
  <c r="M71" i="19"/>
  <c r="M72" i="19"/>
  <c r="K8" i="19"/>
  <c r="K10" i="19"/>
  <c r="K11" i="19"/>
  <c r="K12" i="19"/>
  <c r="K13" i="19"/>
  <c r="K14" i="19"/>
  <c r="K15" i="19"/>
  <c r="K16" i="19"/>
  <c r="K17" i="19"/>
  <c r="K18" i="19"/>
  <c r="K19" i="19"/>
  <c r="K21" i="19"/>
  <c r="K22" i="19"/>
  <c r="K23" i="19"/>
  <c r="K24" i="19"/>
  <c r="K25" i="19"/>
  <c r="K26" i="19"/>
  <c r="K27" i="19"/>
  <c r="K30" i="19"/>
  <c r="K31" i="19"/>
  <c r="K32" i="19"/>
  <c r="K33" i="19"/>
  <c r="K34" i="19"/>
  <c r="K35" i="19"/>
  <c r="K36" i="19"/>
  <c r="K38" i="19"/>
  <c r="K39" i="19"/>
  <c r="K40" i="19"/>
  <c r="K42" i="19"/>
  <c r="K43" i="19"/>
  <c r="K45" i="19"/>
  <c r="U45" i="19" s="1"/>
  <c r="K46" i="19"/>
  <c r="K47" i="19"/>
  <c r="K48" i="19"/>
  <c r="K49" i="19"/>
  <c r="K50" i="19"/>
  <c r="K51" i="19"/>
  <c r="K53" i="19"/>
  <c r="K54" i="19"/>
  <c r="K55" i="19"/>
  <c r="K56" i="19"/>
  <c r="K57" i="19"/>
  <c r="K58" i="19"/>
  <c r="K59" i="19"/>
  <c r="K60" i="19"/>
  <c r="U60" i="19" s="1"/>
  <c r="K63" i="19"/>
  <c r="K64" i="19"/>
  <c r="K66" i="19"/>
  <c r="K67" i="19"/>
  <c r="K68" i="19"/>
  <c r="U68" i="19" s="1"/>
  <c r="K69" i="19"/>
  <c r="K71" i="19"/>
  <c r="K72" i="19"/>
  <c r="I8" i="19"/>
  <c r="I10" i="19"/>
  <c r="I11" i="19"/>
  <c r="I12" i="19"/>
  <c r="I13" i="19"/>
  <c r="I14" i="19"/>
  <c r="I15" i="19"/>
  <c r="I16" i="19"/>
  <c r="I17" i="19"/>
  <c r="I18" i="19"/>
  <c r="I19" i="19"/>
  <c r="I21" i="19"/>
  <c r="I22" i="19"/>
  <c r="I23" i="19"/>
  <c r="I24" i="19"/>
  <c r="I25" i="19"/>
  <c r="I26" i="19"/>
  <c r="I27" i="19"/>
  <c r="I30" i="19"/>
  <c r="I31" i="19"/>
  <c r="I32" i="19"/>
  <c r="I33" i="19"/>
  <c r="I34" i="19"/>
  <c r="I35" i="19"/>
  <c r="I36" i="19"/>
  <c r="I38" i="19"/>
  <c r="I39" i="19"/>
  <c r="I40" i="19"/>
  <c r="I42" i="19"/>
  <c r="I43" i="19"/>
  <c r="I45" i="19"/>
  <c r="I46" i="19"/>
  <c r="I47" i="19"/>
  <c r="I48" i="19"/>
  <c r="I49" i="19"/>
  <c r="I50" i="19"/>
  <c r="I51" i="19"/>
  <c r="I53" i="19"/>
  <c r="I54" i="19"/>
  <c r="I55" i="19"/>
  <c r="I56" i="19"/>
  <c r="I57" i="19"/>
  <c r="I58" i="19"/>
  <c r="I59" i="19"/>
  <c r="I60" i="19"/>
  <c r="I63" i="19"/>
  <c r="T63" i="19" s="1"/>
  <c r="I64" i="19"/>
  <c r="I66" i="19"/>
  <c r="I67" i="19"/>
  <c r="I68" i="19"/>
  <c r="I69" i="19"/>
  <c r="I71" i="19"/>
  <c r="T71" i="19" s="1"/>
  <c r="I72" i="19"/>
  <c r="S8" i="14"/>
  <c r="S11" i="14"/>
  <c r="S12" i="14"/>
  <c r="S13" i="14"/>
  <c r="S14" i="14"/>
  <c r="S15" i="14"/>
  <c r="S16" i="14"/>
  <c r="S17" i="14"/>
  <c r="S18" i="14"/>
  <c r="S19" i="14"/>
  <c r="S20" i="14"/>
  <c r="S23" i="14"/>
  <c r="S24" i="14"/>
  <c r="S25" i="14"/>
  <c r="S26" i="14"/>
  <c r="S27" i="14"/>
  <c r="S28" i="14"/>
  <c r="S29" i="14"/>
  <c r="S30" i="14"/>
  <c r="S31" i="14"/>
  <c r="S34" i="14"/>
  <c r="S35" i="14"/>
  <c r="S36" i="14"/>
  <c r="S38" i="14"/>
  <c r="S39" i="14"/>
  <c r="S40" i="14"/>
  <c r="S42" i="14"/>
  <c r="S43" i="14"/>
  <c r="S44" i="14"/>
  <c r="S45" i="14"/>
  <c r="S46" i="14"/>
  <c r="S47" i="14"/>
  <c r="S48" i="14"/>
  <c r="S49" i="14"/>
  <c r="S50" i="14"/>
  <c r="S52" i="14"/>
  <c r="S53" i="14"/>
  <c r="S54" i="14"/>
  <c r="S55" i="14"/>
  <c r="S56" i="14"/>
  <c r="S57" i="14"/>
  <c r="S58" i="14"/>
  <c r="S59" i="14"/>
  <c r="S60" i="14"/>
  <c r="S61" i="14"/>
  <c r="S62" i="14"/>
  <c r="S63" i="14"/>
  <c r="S64" i="14"/>
  <c r="S66" i="14"/>
  <c r="S67" i="14"/>
  <c r="S68" i="14"/>
  <c r="S69" i="14"/>
  <c r="S70" i="14"/>
  <c r="S71" i="14"/>
  <c r="S72" i="14"/>
  <c r="S73" i="14"/>
  <c r="S74" i="14"/>
  <c r="S75" i="14"/>
  <c r="S76" i="14"/>
  <c r="S77" i="14"/>
  <c r="S78" i="14"/>
  <c r="S79" i="14"/>
  <c r="S80" i="14"/>
  <c r="S81" i="14"/>
  <c r="S82" i="14"/>
  <c r="S83" i="14"/>
  <c r="S84" i="14"/>
  <c r="S86" i="14"/>
  <c r="S87" i="14"/>
  <c r="S88" i="14"/>
  <c r="S90" i="14"/>
  <c r="S91" i="14"/>
  <c r="S92" i="14"/>
  <c r="S93" i="14"/>
  <c r="S95" i="14"/>
  <c r="S96" i="14"/>
  <c r="S98" i="14"/>
  <c r="S99" i="14"/>
  <c r="S100" i="14"/>
  <c r="S101" i="14"/>
  <c r="Q8" i="14"/>
  <c r="Q11" i="14"/>
  <c r="Q12" i="14"/>
  <c r="Q13" i="14"/>
  <c r="Q14" i="14"/>
  <c r="Q15" i="14"/>
  <c r="Q16" i="14"/>
  <c r="Q17" i="14"/>
  <c r="Q18" i="14"/>
  <c r="Q19" i="14"/>
  <c r="Q20" i="14"/>
  <c r="Q23" i="14"/>
  <c r="Q24" i="14"/>
  <c r="Q25" i="14"/>
  <c r="Q26" i="14"/>
  <c r="Q27" i="14"/>
  <c r="Q28" i="14"/>
  <c r="Q29" i="14"/>
  <c r="Q30" i="14"/>
  <c r="Q31" i="14"/>
  <c r="Q34" i="14"/>
  <c r="Q35" i="14"/>
  <c r="Q36" i="14"/>
  <c r="Q38" i="14"/>
  <c r="Q39" i="14"/>
  <c r="Q40" i="14"/>
  <c r="Q42" i="14"/>
  <c r="Q43" i="14"/>
  <c r="Q44" i="14"/>
  <c r="Q45" i="14"/>
  <c r="Q46" i="14"/>
  <c r="Q47" i="14"/>
  <c r="Q48" i="14"/>
  <c r="Q49" i="14"/>
  <c r="Q50" i="14"/>
  <c r="Q52" i="14"/>
  <c r="Q53" i="14"/>
  <c r="Q54" i="14"/>
  <c r="Q55" i="14"/>
  <c r="Q56" i="14"/>
  <c r="Q57" i="14"/>
  <c r="Q58" i="14"/>
  <c r="Q59" i="14"/>
  <c r="Q60" i="14"/>
  <c r="Q61" i="14"/>
  <c r="Q62" i="14"/>
  <c r="Q63" i="14"/>
  <c r="Q64" i="14"/>
  <c r="Q66" i="14"/>
  <c r="Q67" i="14"/>
  <c r="Q68" i="14"/>
  <c r="Q69" i="14"/>
  <c r="Q70" i="14"/>
  <c r="Q71" i="14"/>
  <c r="Q72" i="14"/>
  <c r="Q73" i="14"/>
  <c r="Q74" i="14"/>
  <c r="Q75" i="14"/>
  <c r="Q76" i="14"/>
  <c r="Q77" i="14"/>
  <c r="Q78" i="14"/>
  <c r="Q79" i="14"/>
  <c r="Q80" i="14"/>
  <c r="Q81" i="14"/>
  <c r="Q82" i="14"/>
  <c r="Q83" i="14"/>
  <c r="Q84" i="14"/>
  <c r="Q86" i="14"/>
  <c r="Q87" i="14"/>
  <c r="Q88" i="14"/>
  <c r="Q90" i="14"/>
  <c r="Q91" i="14"/>
  <c r="Q92" i="14"/>
  <c r="Q93" i="14"/>
  <c r="Q95" i="14"/>
  <c r="Q96" i="14"/>
  <c r="Q98" i="14"/>
  <c r="Q99" i="14"/>
  <c r="Q100" i="14"/>
  <c r="Q101" i="14"/>
  <c r="O8" i="14"/>
  <c r="O11" i="14"/>
  <c r="O12" i="14"/>
  <c r="O13" i="14"/>
  <c r="O14" i="14"/>
  <c r="O15" i="14"/>
  <c r="O16" i="14"/>
  <c r="O17" i="14"/>
  <c r="O18" i="14"/>
  <c r="O19" i="14"/>
  <c r="O20" i="14"/>
  <c r="O23" i="14"/>
  <c r="O24" i="14"/>
  <c r="O25" i="14"/>
  <c r="O26" i="14"/>
  <c r="O27" i="14"/>
  <c r="O28" i="14"/>
  <c r="O29" i="14"/>
  <c r="O30" i="14"/>
  <c r="O31" i="14"/>
  <c r="O34" i="14"/>
  <c r="O35" i="14"/>
  <c r="O36" i="14"/>
  <c r="O38" i="14"/>
  <c r="O39" i="14"/>
  <c r="O40" i="14"/>
  <c r="O42" i="14"/>
  <c r="O43" i="14"/>
  <c r="O44" i="14"/>
  <c r="O45" i="14"/>
  <c r="O46" i="14"/>
  <c r="O47" i="14"/>
  <c r="O48" i="14"/>
  <c r="O49" i="14"/>
  <c r="O50" i="14"/>
  <c r="O52" i="14"/>
  <c r="O53" i="14"/>
  <c r="O54" i="14"/>
  <c r="O55" i="14"/>
  <c r="O56" i="14"/>
  <c r="O57" i="14"/>
  <c r="O58" i="14"/>
  <c r="O59" i="14"/>
  <c r="O60" i="14"/>
  <c r="O61" i="14"/>
  <c r="O62" i="14"/>
  <c r="O63" i="14"/>
  <c r="O64" i="14"/>
  <c r="O66" i="14"/>
  <c r="O67" i="14"/>
  <c r="O68" i="14"/>
  <c r="O69" i="14"/>
  <c r="O70" i="14"/>
  <c r="O71" i="14"/>
  <c r="O72" i="14"/>
  <c r="O73" i="14"/>
  <c r="O74" i="14"/>
  <c r="O75" i="14"/>
  <c r="O76" i="14"/>
  <c r="O77" i="14"/>
  <c r="O78" i="14"/>
  <c r="O79" i="14"/>
  <c r="O80" i="14"/>
  <c r="O81" i="14"/>
  <c r="O82" i="14"/>
  <c r="O83" i="14"/>
  <c r="O84" i="14"/>
  <c r="O86" i="14"/>
  <c r="O87" i="14"/>
  <c r="O88" i="14"/>
  <c r="O90" i="14"/>
  <c r="O91" i="14"/>
  <c r="O92" i="14"/>
  <c r="O93" i="14"/>
  <c r="O95" i="14"/>
  <c r="O96" i="14"/>
  <c r="O98" i="14"/>
  <c r="O99" i="14"/>
  <c r="O100" i="14"/>
  <c r="O101" i="14"/>
  <c r="M8" i="14"/>
  <c r="M11" i="14"/>
  <c r="M12" i="14"/>
  <c r="M13" i="14"/>
  <c r="M14" i="14"/>
  <c r="M15" i="14"/>
  <c r="M16" i="14"/>
  <c r="M17" i="14"/>
  <c r="M18" i="14"/>
  <c r="M19" i="14"/>
  <c r="M20" i="14"/>
  <c r="M23" i="14"/>
  <c r="M24" i="14"/>
  <c r="M25" i="14"/>
  <c r="M26" i="14"/>
  <c r="M27" i="14"/>
  <c r="M28" i="14"/>
  <c r="M29" i="14"/>
  <c r="M30" i="14"/>
  <c r="M31" i="14"/>
  <c r="M34" i="14"/>
  <c r="M35" i="14"/>
  <c r="M36" i="14"/>
  <c r="M38" i="14"/>
  <c r="M39" i="14"/>
  <c r="M40" i="14"/>
  <c r="M42" i="14"/>
  <c r="M43" i="14"/>
  <c r="M44" i="14"/>
  <c r="M45" i="14"/>
  <c r="M46" i="14"/>
  <c r="M47" i="14"/>
  <c r="M48" i="14"/>
  <c r="M49" i="14"/>
  <c r="M50" i="14"/>
  <c r="M52" i="14"/>
  <c r="M53" i="14"/>
  <c r="M54" i="14"/>
  <c r="M55" i="14"/>
  <c r="M56" i="14"/>
  <c r="M57" i="14"/>
  <c r="M58" i="14"/>
  <c r="M59" i="14"/>
  <c r="M60" i="14"/>
  <c r="M61" i="14"/>
  <c r="M62" i="14"/>
  <c r="M63" i="14"/>
  <c r="M64" i="14"/>
  <c r="M66" i="14"/>
  <c r="M67" i="14"/>
  <c r="M68" i="14"/>
  <c r="M69" i="14"/>
  <c r="M70" i="14"/>
  <c r="M71" i="14"/>
  <c r="M72" i="14"/>
  <c r="M73" i="14"/>
  <c r="M74" i="14"/>
  <c r="M75" i="14"/>
  <c r="M76" i="14"/>
  <c r="M77" i="14"/>
  <c r="M78" i="14"/>
  <c r="M79" i="14"/>
  <c r="M80" i="14"/>
  <c r="M81" i="14"/>
  <c r="M82" i="14"/>
  <c r="M83" i="14"/>
  <c r="M84" i="14"/>
  <c r="M86" i="14"/>
  <c r="M87" i="14"/>
  <c r="M88" i="14"/>
  <c r="M90" i="14"/>
  <c r="M91" i="14"/>
  <c r="M92" i="14"/>
  <c r="M93" i="14"/>
  <c r="M95" i="14"/>
  <c r="M96" i="14"/>
  <c r="M98" i="14"/>
  <c r="M99" i="14"/>
  <c r="M100" i="14"/>
  <c r="M101" i="14"/>
  <c r="K8" i="14"/>
  <c r="K11" i="14"/>
  <c r="K12" i="14"/>
  <c r="K13" i="14"/>
  <c r="K14" i="14"/>
  <c r="K15" i="14"/>
  <c r="K16" i="14"/>
  <c r="K17" i="14"/>
  <c r="K18" i="14"/>
  <c r="K19" i="14"/>
  <c r="K20" i="14"/>
  <c r="K23" i="14"/>
  <c r="K24" i="14"/>
  <c r="K25" i="14"/>
  <c r="K26" i="14"/>
  <c r="K27" i="14"/>
  <c r="K28" i="14"/>
  <c r="K29" i="14"/>
  <c r="K30" i="14"/>
  <c r="K31" i="14"/>
  <c r="K34" i="14"/>
  <c r="K35" i="14"/>
  <c r="K36" i="14"/>
  <c r="K38" i="14"/>
  <c r="K39" i="14"/>
  <c r="K40" i="14"/>
  <c r="K42" i="14"/>
  <c r="K43" i="14"/>
  <c r="K44" i="14"/>
  <c r="K45" i="14"/>
  <c r="K46" i="14"/>
  <c r="K47" i="14"/>
  <c r="K48" i="14"/>
  <c r="K49" i="14"/>
  <c r="K50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K64" i="14"/>
  <c r="K66" i="14"/>
  <c r="K67" i="14"/>
  <c r="K68" i="14"/>
  <c r="K69" i="14"/>
  <c r="K70" i="14"/>
  <c r="K71" i="14"/>
  <c r="K72" i="14"/>
  <c r="K73" i="14"/>
  <c r="K74" i="14"/>
  <c r="K75" i="14"/>
  <c r="K76" i="14"/>
  <c r="K77" i="14"/>
  <c r="K78" i="14"/>
  <c r="K79" i="14"/>
  <c r="K80" i="14"/>
  <c r="K81" i="14"/>
  <c r="K82" i="14"/>
  <c r="K83" i="14"/>
  <c r="K84" i="14"/>
  <c r="K86" i="14"/>
  <c r="K87" i="14"/>
  <c r="K88" i="14"/>
  <c r="K90" i="14"/>
  <c r="K91" i="14"/>
  <c r="K92" i="14"/>
  <c r="K93" i="14"/>
  <c r="U93" i="14" s="1"/>
  <c r="K95" i="14"/>
  <c r="K96" i="14"/>
  <c r="K98" i="14"/>
  <c r="K99" i="14"/>
  <c r="K100" i="14"/>
  <c r="K101" i="14"/>
  <c r="U101" i="14" s="1"/>
  <c r="I8" i="14"/>
  <c r="I11" i="14"/>
  <c r="I12" i="14"/>
  <c r="I13" i="14"/>
  <c r="I14" i="14"/>
  <c r="I15" i="14"/>
  <c r="I16" i="14"/>
  <c r="I17" i="14"/>
  <c r="T17" i="14" s="1"/>
  <c r="I18" i="14"/>
  <c r="I19" i="14"/>
  <c r="I20" i="14"/>
  <c r="I23" i="14"/>
  <c r="I24" i="14"/>
  <c r="I25" i="14"/>
  <c r="I26" i="14"/>
  <c r="I27" i="14"/>
  <c r="T27" i="14" s="1"/>
  <c r="I28" i="14"/>
  <c r="I29" i="14"/>
  <c r="I30" i="14"/>
  <c r="I31" i="14"/>
  <c r="I34" i="14"/>
  <c r="I35" i="14"/>
  <c r="I36" i="14"/>
  <c r="I38" i="14"/>
  <c r="T38" i="14" s="1"/>
  <c r="I39" i="14"/>
  <c r="I40" i="14"/>
  <c r="I42" i="14"/>
  <c r="I43" i="14"/>
  <c r="I44" i="14"/>
  <c r="I45" i="14"/>
  <c r="I46" i="14"/>
  <c r="I47" i="14"/>
  <c r="T47" i="14" s="1"/>
  <c r="I48" i="14"/>
  <c r="I49" i="14"/>
  <c r="I50" i="14"/>
  <c r="I52" i="14"/>
  <c r="I53" i="14"/>
  <c r="I54" i="14"/>
  <c r="I55" i="14"/>
  <c r="I56" i="14"/>
  <c r="T56" i="14" s="1"/>
  <c r="I57" i="14"/>
  <c r="I58" i="14"/>
  <c r="I59" i="14"/>
  <c r="I60" i="14"/>
  <c r="I61" i="14"/>
  <c r="I62" i="14"/>
  <c r="I63" i="14"/>
  <c r="I64" i="14"/>
  <c r="T64" i="14" s="1"/>
  <c r="I66" i="14"/>
  <c r="I67" i="14"/>
  <c r="I68" i="14"/>
  <c r="I69" i="14"/>
  <c r="I70" i="14"/>
  <c r="I71" i="14"/>
  <c r="I72" i="14"/>
  <c r="I73" i="14"/>
  <c r="I74" i="14"/>
  <c r="I75" i="14"/>
  <c r="I76" i="14"/>
  <c r="I77" i="14"/>
  <c r="I78" i="14"/>
  <c r="I79" i="14"/>
  <c r="I80" i="14"/>
  <c r="I81" i="14"/>
  <c r="I82" i="14"/>
  <c r="I83" i="14"/>
  <c r="I84" i="14"/>
  <c r="I86" i="14"/>
  <c r="I87" i="14"/>
  <c r="I88" i="14"/>
  <c r="I90" i="14"/>
  <c r="I91" i="14"/>
  <c r="I92" i="14"/>
  <c r="I93" i="14"/>
  <c r="I95" i="14"/>
  <c r="I96" i="14"/>
  <c r="I98" i="14"/>
  <c r="I99" i="14"/>
  <c r="I100" i="14"/>
  <c r="I101" i="14"/>
  <c r="S9" i="10"/>
  <c r="S10" i="10"/>
  <c r="S11" i="10"/>
  <c r="S12" i="10"/>
  <c r="S14" i="10"/>
  <c r="S15" i="10"/>
  <c r="S16" i="10"/>
  <c r="S19" i="10"/>
  <c r="S20" i="10"/>
  <c r="S21" i="10"/>
  <c r="S22" i="10"/>
  <c r="S23" i="10"/>
  <c r="S24" i="10"/>
  <c r="S25" i="10"/>
  <c r="S26" i="10"/>
  <c r="S27" i="10"/>
  <c r="S28" i="10"/>
  <c r="S29" i="10"/>
  <c r="S31" i="10"/>
  <c r="S32" i="10"/>
  <c r="S33" i="10"/>
  <c r="S34" i="10"/>
  <c r="S35" i="10"/>
  <c r="S36" i="10"/>
  <c r="S37" i="10"/>
  <c r="S38" i="10"/>
  <c r="S39" i="10"/>
  <c r="S40" i="10"/>
  <c r="S42" i="10"/>
  <c r="S43" i="10"/>
  <c r="S44" i="10"/>
  <c r="S45" i="10"/>
  <c r="S46" i="10"/>
  <c r="S48" i="10"/>
  <c r="S49" i="10"/>
  <c r="S52" i="10"/>
  <c r="S53" i="10"/>
  <c r="S54" i="10"/>
  <c r="S55" i="10"/>
  <c r="S56" i="10"/>
  <c r="S57" i="10"/>
  <c r="S58" i="10"/>
  <c r="S59" i="10"/>
  <c r="S60" i="10"/>
  <c r="S61" i="10"/>
  <c r="S62" i="10"/>
  <c r="S63" i="10"/>
  <c r="S65" i="10"/>
  <c r="S66" i="10"/>
  <c r="S67" i="10"/>
  <c r="S68" i="10"/>
  <c r="S69" i="10"/>
  <c r="S70" i="10"/>
  <c r="S71" i="10"/>
  <c r="S72" i="10"/>
  <c r="S73" i="10"/>
  <c r="S74" i="10"/>
  <c r="S75" i="10"/>
  <c r="S76" i="10"/>
  <c r="S78" i="10"/>
  <c r="S79" i="10"/>
  <c r="S80" i="10"/>
  <c r="S81" i="10"/>
  <c r="S82" i="10"/>
  <c r="S83" i="10"/>
  <c r="S84" i="10"/>
  <c r="S85" i="10"/>
  <c r="S86" i="10"/>
  <c r="S87" i="10"/>
  <c r="S88" i="10"/>
  <c r="S89" i="10"/>
  <c r="S90" i="10"/>
  <c r="S91" i="10"/>
  <c r="S93" i="10"/>
  <c r="S94" i="10"/>
  <c r="S95" i="10"/>
  <c r="S96" i="10"/>
  <c r="S97" i="10"/>
  <c r="S98" i="10"/>
  <c r="S99" i="10"/>
  <c r="S100" i="10"/>
  <c r="S101" i="10"/>
  <c r="S102" i="10"/>
  <c r="S103" i="10"/>
  <c r="S104" i="10"/>
  <c r="S105" i="10"/>
  <c r="S106" i="10"/>
  <c r="S108" i="10"/>
  <c r="S109" i="10"/>
  <c r="S110" i="10"/>
  <c r="S111" i="10"/>
  <c r="S112" i="10"/>
  <c r="S113" i="10"/>
  <c r="S114" i="10"/>
  <c r="S115" i="10"/>
  <c r="S116" i="10"/>
  <c r="S117" i="10"/>
  <c r="S118" i="10"/>
  <c r="S119" i="10"/>
  <c r="S121" i="10"/>
  <c r="S122" i="10"/>
  <c r="S123" i="10"/>
  <c r="S124" i="10"/>
  <c r="S125" i="10"/>
  <c r="S126" i="10"/>
  <c r="S127" i="10"/>
  <c r="S128" i="10"/>
  <c r="S129" i="10"/>
  <c r="S130" i="10"/>
  <c r="S131" i="10"/>
  <c r="S132" i="10"/>
  <c r="S134" i="10"/>
  <c r="S135" i="10"/>
  <c r="S136" i="10"/>
  <c r="S137" i="10"/>
  <c r="S138" i="10"/>
  <c r="S139" i="10"/>
  <c r="S140" i="10"/>
  <c r="S141" i="10"/>
  <c r="S143" i="10"/>
  <c r="S144" i="10"/>
  <c r="S145" i="10"/>
  <c r="S146" i="10"/>
  <c r="S147" i="10"/>
  <c r="S148" i="10"/>
  <c r="S149" i="10"/>
  <c r="S150" i="10"/>
  <c r="S151" i="10"/>
  <c r="S152" i="10"/>
  <c r="S153" i="10"/>
  <c r="S155" i="10"/>
  <c r="S156" i="10"/>
  <c r="S157" i="10"/>
  <c r="S158" i="10"/>
  <c r="S160" i="10"/>
  <c r="S161" i="10"/>
  <c r="S162" i="10"/>
  <c r="S164" i="10"/>
  <c r="S165" i="10"/>
  <c r="S166" i="10"/>
  <c r="S167" i="10"/>
  <c r="S168" i="10"/>
  <c r="S169" i="10"/>
  <c r="S170" i="10"/>
  <c r="S171" i="10"/>
  <c r="S173" i="10"/>
  <c r="S174" i="10"/>
  <c r="S175" i="10"/>
  <c r="S176" i="10"/>
  <c r="S177" i="10"/>
  <c r="S178" i="10"/>
  <c r="S179" i="10"/>
  <c r="S180" i="10"/>
  <c r="S181" i="10"/>
  <c r="S182" i="10"/>
  <c r="S183" i="10"/>
  <c r="S184" i="10"/>
  <c r="S186" i="10"/>
  <c r="S187" i="10"/>
  <c r="S188" i="10"/>
  <c r="S189" i="10"/>
  <c r="S190" i="10"/>
  <c r="S191" i="10"/>
  <c r="S192" i="10"/>
  <c r="S193" i="10"/>
  <c r="S194" i="10"/>
  <c r="S195" i="10"/>
  <c r="S196" i="10"/>
  <c r="S197" i="10"/>
  <c r="S198" i="10"/>
  <c r="S199" i="10"/>
  <c r="S201" i="10"/>
  <c r="S202" i="10"/>
  <c r="S204" i="10"/>
  <c r="S205" i="10"/>
  <c r="S206" i="10"/>
  <c r="S207" i="10"/>
  <c r="S208" i="10"/>
  <c r="S209" i="10"/>
  <c r="S210" i="10"/>
  <c r="S211" i="10"/>
  <c r="S212" i="10"/>
  <c r="S213" i="10"/>
  <c r="S214" i="10"/>
  <c r="S216" i="10"/>
  <c r="S217" i="10"/>
  <c r="S218" i="10"/>
  <c r="S219" i="10"/>
  <c r="Q9" i="10"/>
  <c r="Q10" i="10"/>
  <c r="Q11" i="10"/>
  <c r="Q12" i="10"/>
  <c r="Q14" i="10"/>
  <c r="Q15" i="10"/>
  <c r="Q16" i="10"/>
  <c r="Q19" i="10"/>
  <c r="Q20" i="10"/>
  <c r="Q21" i="10"/>
  <c r="Q22" i="10"/>
  <c r="Q23" i="10"/>
  <c r="Q24" i="10"/>
  <c r="Q25" i="10"/>
  <c r="Q26" i="10"/>
  <c r="Q27" i="10"/>
  <c r="Q28" i="10"/>
  <c r="Q29" i="10"/>
  <c r="Q31" i="10"/>
  <c r="Q32" i="10"/>
  <c r="Q33" i="10"/>
  <c r="Q34" i="10"/>
  <c r="Q35" i="10"/>
  <c r="Q36" i="10"/>
  <c r="Q37" i="10"/>
  <c r="Q38" i="10"/>
  <c r="Q39" i="10"/>
  <c r="Q40" i="10"/>
  <c r="Q42" i="10"/>
  <c r="Q43" i="10"/>
  <c r="Q44" i="10"/>
  <c r="Q45" i="10"/>
  <c r="Q46" i="10"/>
  <c r="Q48" i="10"/>
  <c r="Q49" i="10"/>
  <c r="Q52" i="10"/>
  <c r="Q53" i="10"/>
  <c r="Q54" i="10"/>
  <c r="Q55" i="10"/>
  <c r="Q56" i="10"/>
  <c r="Q57" i="10"/>
  <c r="Q58" i="10"/>
  <c r="Q59" i="10"/>
  <c r="Q60" i="10"/>
  <c r="Q61" i="10"/>
  <c r="Q62" i="10"/>
  <c r="Q63" i="10"/>
  <c r="Q65" i="10"/>
  <c r="Q66" i="10"/>
  <c r="Q67" i="10"/>
  <c r="Q68" i="10"/>
  <c r="Q69" i="10"/>
  <c r="Q70" i="10"/>
  <c r="Q71" i="10"/>
  <c r="Q72" i="10"/>
  <c r="Q73" i="10"/>
  <c r="Q74" i="10"/>
  <c r="Q75" i="10"/>
  <c r="Q76" i="10"/>
  <c r="Q78" i="10"/>
  <c r="Q79" i="10"/>
  <c r="Q80" i="10"/>
  <c r="Q81" i="10"/>
  <c r="Q82" i="10"/>
  <c r="Q83" i="10"/>
  <c r="Q84" i="10"/>
  <c r="Q85" i="10"/>
  <c r="Q86" i="10"/>
  <c r="Q87" i="10"/>
  <c r="Q88" i="10"/>
  <c r="Q89" i="10"/>
  <c r="Q90" i="10"/>
  <c r="Q91" i="10"/>
  <c r="Q93" i="10"/>
  <c r="Q94" i="10"/>
  <c r="Q95" i="10"/>
  <c r="Q96" i="10"/>
  <c r="Q97" i="10"/>
  <c r="Q98" i="10"/>
  <c r="Q99" i="10"/>
  <c r="Q100" i="10"/>
  <c r="Q101" i="10"/>
  <c r="Q102" i="10"/>
  <c r="Q103" i="10"/>
  <c r="Q104" i="10"/>
  <c r="Q105" i="10"/>
  <c r="Q106" i="10"/>
  <c r="Q108" i="10"/>
  <c r="Q109" i="10"/>
  <c r="Q110" i="10"/>
  <c r="Q111" i="10"/>
  <c r="Q112" i="10"/>
  <c r="Q113" i="10"/>
  <c r="Q114" i="10"/>
  <c r="Q115" i="10"/>
  <c r="Q116" i="10"/>
  <c r="Q117" i="10"/>
  <c r="Q118" i="10"/>
  <c r="Q119" i="10"/>
  <c r="Q121" i="10"/>
  <c r="Q122" i="10"/>
  <c r="Q123" i="10"/>
  <c r="Q124" i="10"/>
  <c r="Q125" i="10"/>
  <c r="Q126" i="10"/>
  <c r="Q127" i="10"/>
  <c r="Q128" i="10"/>
  <c r="Q129" i="10"/>
  <c r="Q130" i="10"/>
  <c r="Q131" i="10"/>
  <c r="Q132" i="10"/>
  <c r="Q134" i="10"/>
  <c r="Q135" i="10"/>
  <c r="Q136" i="10"/>
  <c r="Q137" i="10"/>
  <c r="Q138" i="10"/>
  <c r="Q139" i="10"/>
  <c r="Q140" i="10"/>
  <c r="Q141" i="10"/>
  <c r="Q143" i="10"/>
  <c r="Q144" i="10"/>
  <c r="Q145" i="10"/>
  <c r="Q146" i="10"/>
  <c r="Q147" i="10"/>
  <c r="Q148" i="10"/>
  <c r="Q149" i="10"/>
  <c r="Q150" i="10"/>
  <c r="Q151" i="10"/>
  <c r="Q152" i="10"/>
  <c r="Q153" i="10"/>
  <c r="Q155" i="10"/>
  <c r="Q156" i="10"/>
  <c r="Q157" i="10"/>
  <c r="Q158" i="10"/>
  <c r="Q160" i="10"/>
  <c r="Q161" i="10"/>
  <c r="Q162" i="10"/>
  <c r="Q164" i="10"/>
  <c r="Q165" i="10"/>
  <c r="Q166" i="10"/>
  <c r="Q167" i="10"/>
  <c r="Q168" i="10"/>
  <c r="Q169" i="10"/>
  <c r="Q170" i="10"/>
  <c r="Q171" i="10"/>
  <c r="Q173" i="10"/>
  <c r="Q174" i="10"/>
  <c r="Q175" i="10"/>
  <c r="Q176" i="10"/>
  <c r="Q177" i="10"/>
  <c r="Q178" i="10"/>
  <c r="Q179" i="10"/>
  <c r="Q180" i="10"/>
  <c r="Q181" i="10"/>
  <c r="Q182" i="10"/>
  <c r="Q183" i="10"/>
  <c r="Q184" i="10"/>
  <c r="Q186" i="10"/>
  <c r="Q187" i="10"/>
  <c r="Q188" i="10"/>
  <c r="Q189" i="10"/>
  <c r="Q190" i="10"/>
  <c r="Q191" i="10"/>
  <c r="Q192" i="10"/>
  <c r="Q193" i="10"/>
  <c r="Q194" i="10"/>
  <c r="Q195" i="10"/>
  <c r="Q196" i="10"/>
  <c r="Q197" i="10"/>
  <c r="Q198" i="10"/>
  <c r="Q199" i="10"/>
  <c r="Q201" i="10"/>
  <c r="Q202" i="10"/>
  <c r="Q204" i="10"/>
  <c r="Q205" i="10"/>
  <c r="Q206" i="10"/>
  <c r="Q207" i="10"/>
  <c r="Q208" i="10"/>
  <c r="Q209" i="10"/>
  <c r="Q210" i="10"/>
  <c r="Q211" i="10"/>
  <c r="Q212" i="10"/>
  <c r="Q213" i="10"/>
  <c r="Q214" i="10"/>
  <c r="Q216" i="10"/>
  <c r="Q217" i="10"/>
  <c r="Q218" i="10"/>
  <c r="Q219" i="10"/>
  <c r="O9" i="10"/>
  <c r="O10" i="10"/>
  <c r="O11" i="10"/>
  <c r="O12" i="10"/>
  <c r="O14" i="10"/>
  <c r="O15" i="10"/>
  <c r="O16" i="10"/>
  <c r="O19" i="10"/>
  <c r="O20" i="10"/>
  <c r="O21" i="10"/>
  <c r="O22" i="10"/>
  <c r="O23" i="10"/>
  <c r="O24" i="10"/>
  <c r="O25" i="10"/>
  <c r="O26" i="10"/>
  <c r="O27" i="10"/>
  <c r="O28" i="10"/>
  <c r="O29" i="10"/>
  <c r="O31" i="10"/>
  <c r="O32" i="10"/>
  <c r="O33" i="10"/>
  <c r="O34" i="10"/>
  <c r="O35" i="10"/>
  <c r="O36" i="10"/>
  <c r="O37" i="10"/>
  <c r="O38" i="10"/>
  <c r="O39" i="10"/>
  <c r="O40" i="10"/>
  <c r="O42" i="10"/>
  <c r="O43" i="10"/>
  <c r="O44" i="10"/>
  <c r="O45" i="10"/>
  <c r="O46" i="10"/>
  <c r="O48" i="10"/>
  <c r="O49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8" i="10"/>
  <c r="O79" i="10"/>
  <c r="O80" i="10"/>
  <c r="O81" i="10"/>
  <c r="O82" i="10"/>
  <c r="O83" i="10"/>
  <c r="O84" i="10"/>
  <c r="O85" i="10"/>
  <c r="O86" i="10"/>
  <c r="O87" i="10"/>
  <c r="O88" i="10"/>
  <c r="O89" i="10"/>
  <c r="O90" i="10"/>
  <c r="O91" i="10"/>
  <c r="O93" i="10"/>
  <c r="O94" i="10"/>
  <c r="O95" i="10"/>
  <c r="O96" i="10"/>
  <c r="O97" i="10"/>
  <c r="O98" i="10"/>
  <c r="O99" i="10"/>
  <c r="O100" i="10"/>
  <c r="O101" i="10"/>
  <c r="O102" i="10"/>
  <c r="O103" i="10"/>
  <c r="O104" i="10"/>
  <c r="O105" i="10"/>
  <c r="O106" i="10"/>
  <c r="O108" i="10"/>
  <c r="O109" i="10"/>
  <c r="O110" i="10"/>
  <c r="O111" i="10"/>
  <c r="O112" i="10"/>
  <c r="O113" i="10"/>
  <c r="O114" i="10"/>
  <c r="O115" i="10"/>
  <c r="O116" i="10"/>
  <c r="O117" i="10"/>
  <c r="O118" i="10"/>
  <c r="O119" i="10"/>
  <c r="O121" i="10"/>
  <c r="O122" i="10"/>
  <c r="O123" i="10"/>
  <c r="O124" i="10"/>
  <c r="O125" i="10"/>
  <c r="O126" i="10"/>
  <c r="O127" i="10"/>
  <c r="O128" i="10"/>
  <c r="O129" i="10"/>
  <c r="O130" i="10"/>
  <c r="O131" i="10"/>
  <c r="O132" i="10"/>
  <c r="O134" i="10"/>
  <c r="O135" i="10"/>
  <c r="O136" i="10"/>
  <c r="O137" i="10"/>
  <c r="O138" i="10"/>
  <c r="O139" i="10"/>
  <c r="O140" i="10"/>
  <c r="O141" i="10"/>
  <c r="O143" i="10"/>
  <c r="O144" i="10"/>
  <c r="O145" i="10"/>
  <c r="O146" i="10"/>
  <c r="O147" i="10"/>
  <c r="O148" i="10"/>
  <c r="O149" i="10"/>
  <c r="O150" i="10"/>
  <c r="O151" i="10"/>
  <c r="O152" i="10"/>
  <c r="O153" i="10"/>
  <c r="O155" i="10"/>
  <c r="O156" i="10"/>
  <c r="O157" i="10"/>
  <c r="O158" i="10"/>
  <c r="O160" i="10"/>
  <c r="O161" i="10"/>
  <c r="O162" i="10"/>
  <c r="O164" i="10"/>
  <c r="O165" i="10"/>
  <c r="O166" i="10"/>
  <c r="O167" i="10"/>
  <c r="O168" i="10"/>
  <c r="O169" i="10"/>
  <c r="O170" i="10"/>
  <c r="O171" i="10"/>
  <c r="O173" i="10"/>
  <c r="O174" i="10"/>
  <c r="O175" i="10"/>
  <c r="O176" i="10"/>
  <c r="O177" i="10"/>
  <c r="O178" i="10"/>
  <c r="O179" i="10"/>
  <c r="O180" i="10"/>
  <c r="O181" i="10"/>
  <c r="O182" i="10"/>
  <c r="O183" i="10"/>
  <c r="O184" i="10"/>
  <c r="O186" i="10"/>
  <c r="O187" i="10"/>
  <c r="O188" i="10"/>
  <c r="O189" i="10"/>
  <c r="O190" i="10"/>
  <c r="O191" i="10"/>
  <c r="O192" i="10"/>
  <c r="O193" i="10"/>
  <c r="O194" i="10"/>
  <c r="O195" i="10"/>
  <c r="O196" i="10"/>
  <c r="O197" i="10"/>
  <c r="O198" i="10"/>
  <c r="O199" i="10"/>
  <c r="O201" i="10"/>
  <c r="O202" i="10"/>
  <c r="O204" i="10"/>
  <c r="O205" i="10"/>
  <c r="O206" i="10"/>
  <c r="O207" i="10"/>
  <c r="O208" i="10"/>
  <c r="O209" i="10"/>
  <c r="O210" i="10"/>
  <c r="O211" i="10"/>
  <c r="O212" i="10"/>
  <c r="O213" i="10"/>
  <c r="O214" i="10"/>
  <c r="O216" i="10"/>
  <c r="O217" i="10"/>
  <c r="O218" i="10"/>
  <c r="O219" i="10"/>
  <c r="M9" i="10"/>
  <c r="M10" i="10"/>
  <c r="M11" i="10"/>
  <c r="M12" i="10"/>
  <c r="M14" i="10"/>
  <c r="M15" i="10"/>
  <c r="M16" i="10"/>
  <c r="M19" i="10"/>
  <c r="M20" i="10"/>
  <c r="M21" i="10"/>
  <c r="M22" i="10"/>
  <c r="M23" i="10"/>
  <c r="M24" i="10"/>
  <c r="M25" i="10"/>
  <c r="M26" i="10"/>
  <c r="M27" i="10"/>
  <c r="M28" i="10"/>
  <c r="M29" i="10"/>
  <c r="M31" i="10"/>
  <c r="M32" i="10"/>
  <c r="M33" i="10"/>
  <c r="M34" i="10"/>
  <c r="M35" i="10"/>
  <c r="M36" i="10"/>
  <c r="M37" i="10"/>
  <c r="M38" i="10"/>
  <c r="M39" i="10"/>
  <c r="M40" i="10"/>
  <c r="M42" i="10"/>
  <c r="M43" i="10"/>
  <c r="M44" i="10"/>
  <c r="M45" i="10"/>
  <c r="M46" i="10"/>
  <c r="M48" i="10"/>
  <c r="M49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8" i="10"/>
  <c r="M109" i="10"/>
  <c r="M110" i="10"/>
  <c r="M111" i="10"/>
  <c r="M112" i="10"/>
  <c r="M113" i="10"/>
  <c r="M114" i="10"/>
  <c r="M115" i="10"/>
  <c r="M116" i="10"/>
  <c r="M117" i="10"/>
  <c r="M118" i="10"/>
  <c r="M119" i="10"/>
  <c r="M121" i="10"/>
  <c r="M122" i="10"/>
  <c r="M123" i="10"/>
  <c r="M124" i="10"/>
  <c r="M125" i="10"/>
  <c r="M126" i="10"/>
  <c r="M127" i="10"/>
  <c r="M128" i="10"/>
  <c r="M129" i="10"/>
  <c r="M130" i="10"/>
  <c r="M131" i="10"/>
  <c r="M132" i="10"/>
  <c r="M134" i="10"/>
  <c r="M135" i="10"/>
  <c r="M136" i="10"/>
  <c r="M137" i="10"/>
  <c r="M138" i="10"/>
  <c r="M139" i="10"/>
  <c r="M140" i="10"/>
  <c r="M141" i="10"/>
  <c r="M143" i="10"/>
  <c r="M144" i="10"/>
  <c r="M145" i="10"/>
  <c r="M146" i="10"/>
  <c r="M147" i="10"/>
  <c r="M148" i="10"/>
  <c r="M149" i="10"/>
  <c r="M150" i="10"/>
  <c r="M151" i="10"/>
  <c r="M152" i="10"/>
  <c r="M153" i="10"/>
  <c r="M155" i="10"/>
  <c r="M156" i="10"/>
  <c r="M157" i="10"/>
  <c r="M158" i="10"/>
  <c r="M160" i="10"/>
  <c r="M161" i="10"/>
  <c r="M162" i="10"/>
  <c r="M164" i="10"/>
  <c r="M165" i="10"/>
  <c r="M166" i="10"/>
  <c r="M167" i="10"/>
  <c r="M168" i="10"/>
  <c r="M169" i="10"/>
  <c r="M170" i="10"/>
  <c r="M171" i="10"/>
  <c r="M173" i="10"/>
  <c r="M174" i="10"/>
  <c r="M175" i="10"/>
  <c r="M176" i="10"/>
  <c r="M177" i="10"/>
  <c r="M178" i="10"/>
  <c r="M179" i="10"/>
  <c r="M180" i="10"/>
  <c r="M181" i="10"/>
  <c r="M182" i="10"/>
  <c r="M183" i="10"/>
  <c r="M184" i="10"/>
  <c r="M186" i="10"/>
  <c r="M187" i="10"/>
  <c r="M188" i="10"/>
  <c r="M189" i="10"/>
  <c r="M190" i="10"/>
  <c r="M191" i="10"/>
  <c r="M192" i="10"/>
  <c r="M193" i="10"/>
  <c r="M194" i="10"/>
  <c r="M195" i="10"/>
  <c r="M196" i="10"/>
  <c r="M197" i="10"/>
  <c r="M198" i="10"/>
  <c r="M199" i="10"/>
  <c r="M201" i="10"/>
  <c r="M202" i="10"/>
  <c r="M204" i="10"/>
  <c r="M205" i="10"/>
  <c r="M206" i="10"/>
  <c r="M207" i="10"/>
  <c r="M208" i="10"/>
  <c r="M209" i="10"/>
  <c r="M210" i="10"/>
  <c r="M211" i="10"/>
  <c r="M212" i="10"/>
  <c r="M213" i="10"/>
  <c r="M214" i="10"/>
  <c r="M216" i="10"/>
  <c r="M217" i="10"/>
  <c r="M218" i="10"/>
  <c r="M219" i="10"/>
  <c r="K9" i="10"/>
  <c r="K10" i="10"/>
  <c r="K11" i="10"/>
  <c r="K12" i="10"/>
  <c r="K14" i="10"/>
  <c r="K15" i="10"/>
  <c r="K16" i="10"/>
  <c r="K19" i="10"/>
  <c r="K20" i="10"/>
  <c r="K21" i="10"/>
  <c r="K22" i="10"/>
  <c r="K23" i="10"/>
  <c r="K24" i="10"/>
  <c r="K25" i="10"/>
  <c r="K26" i="10"/>
  <c r="K27" i="10"/>
  <c r="K28" i="10"/>
  <c r="K29" i="10"/>
  <c r="K31" i="10"/>
  <c r="K32" i="10"/>
  <c r="K33" i="10"/>
  <c r="K34" i="10"/>
  <c r="K35" i="10"/>
  <c r="K36" i="10"/>
  <c r="K37" i="10"/>
  <c r="K38" i="10"/>
  <c r="K39" i="10"/>
  <c r="K40" i="10"/>
  <c r="K42" i="10"/>
  <c r="K43" i="10"/>
  <c r="K44" i="10"/>
  <c r="K45" i="10"/>
  <c r="K46" i="10"/>
  <c r="K48" i="10"/>
  <c r="K49" i="10"/>
  <c r="K52" i="10"/>
  <c r="K53" i="10"/>
  <c r="K54" i="10"/>
  <c r="K55" i="10"/>
  <c r="K56" i="10"/>
  <c r="K57" i="10"/>
  <c r="K58" i="10"/>
  <c r="K59" i="10"/>
  <c r="K60" i="10"/>
  <c r="K61" i="10"/>
  <c r="K62" i="10"/>
  <c r="K63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8" i="10"/>
  <c r="K79" i="10"/>
  <c r="K80" i="10"/>
  <c r="K81" i="10"/>
  <c r="K82" i="10"/>
  <c r="K83" i="10"/>
  <c r="K84" i="10"/>
  <c r="K85" i="10"/>
  <c r="K86" i="10"/>
  <c r="K87" i="10"/>
  <c r="K88" i="10"/>
  <c r="K89" i="10"/>
  <c r="K90" i="10"/>
  <c r="K91" i="10"/>
  <c r="K93" i="10"/>
  <c r="K94" i="10"/>
  <c r="K95" i="10"/>
  <c r="K96" i="10"/>
  <c r="K97" i="10"/>
  <c r="K98" i="10"/>
  <c r="K99" i="10"/>
  <c r="K100" i="10"/>
  <c r="K101" i="10"/>
  <c r="K102" i="10"/>
  <c r="K103" i="10"/>
  <c r="K104" i="10"/>
  <c r="K105" i="10"/>
  <c r="K106" i="10"/>
  <c r="K108" i="10"/>
  <c r="K109" i="10"/>
  <c r="K110" i="10"/>
  <c r="K111" i="10"/>
  <c r="K112" i="10"/>
  <c r="K113" i="10"/>
  <c r="K114" i="10"/>
  <c r="K115" i="10"/>
  <c r="K116" i="10"/>
  <c r="K117" i="10"/>
  <c r="K118" i="10"/>
  <c r="K119" i="10"/>
  <c r="K121" i="10"/>
  <c r="K122" i="10"/>
  <c r="K123" i="10"/>
  <c r="K124" i="10"/>
  <c r="K125" i="10"/>
  <c r="K126" i="10"/>
  <c r="K127" i="10"/>
  <c r="K128" i="10"/>
  <c r="K129" i="10"/>
  <c r="K130" i="10"/>
  <c r="K131" i="10"/>
  <c r="K132" i="10"/>
  <c r="K134" i="10"/>
  <c r="K135" i="10"/>
  <c r="K136" i="10"/>
  <c r="K137" i="10"/>
  <c r="K138" i="10"/>
  <c r="K139" i="10"/>
  <c r="K140" i="10"/>
  <c r="K141" i="10"/>
  <c r="K143" i="10"/>
  <c r="K144" i="10"/>
  <c r="K145" i="10"/>
  <c r="K146" i="10"/>
  <c r="K147" i="10"/>
  <c r="K148" i="10"/>
  <c r="K149" i="10"/>
  <c r="K150" i="10"/>
  <c r="K151" i="10"/>
  <c r="K152" i="10"/>
  <c r="K153" i="10"/>
  <c r="K155" i="10"/>
  <c r="K156" i="10"/>
  <c r="K157" i="10"/>
  <c r="K158" i="10"/>
  <c r="K160" i="10"/>
  <c r="K161" i="10"/>
  <c r="K162" i="10"/>
  <c r="K164" i="10"/>
  <c r="K165" i="10"/>
  <c r="K166" i="10"/>
  <c r="K167" i="10"/>
  <c r="K168" i="10"/>
  <c r="K169" i="10"/>
  <c r="K170" i="10"/>
  <c r="K171" i="10"/>
  <c r="K173" i="10"/>
  <c r="K174" i="10"/>
  <c r="K175" i="10"/>
  <c r="K176" i="10"/>
  <c r="K177" i="10"/>
  <c r="K178" i="10"/>
  <c r="K179" i="10"/>
  <c r="K180" i="10"/>
  <c r="K181" i="10"/>
  <c r="K182" i="10"/>
  <c r="K183" i="10"/>
  <c r="K184" i="10"/>
  <c r="K186" i="10"/>
  <c r="K187" i="10"/>
  <c r="K188" i="10"/>
  <c r="K189" i="10"/>
  <c r="K190" i="10"/>
  <c r="K191" i="10"/>
  <c r="K192" i="10"/>
  <c r="K193" i="10"/>
  <c r="K194" i="10"/>
  <c r="K195" i="10"/>
  <c r="K196" i="10"/>
  <c r="K197" i="10"/>
  <c r="K198" i="10"/>
  <c r="K199" i="10"/>
  <c r="K201" i="10"/>
  <c r="K202" i="10"/>
  <c r="K204" i="10"/>
  <c r="K205" i="10"/>
  <c r="K206" i="10"/>
  <c r="K207" i="10"/>
  <c r="K208" i="10"/>
  <c r="K209" i="10"/>
  <c r="K210" i="10"/>
  <c r="K211" i="10"/>
  <c r="K212" i="10"/>
  <c r="K213" i="10"/>
  <c r="K214" i="10"/>
  <c r="K216" i="10"/>
  <c r="K217" i="10"/>
  <c r="K218" i="10"/>
  <c r="K219" i="10"/>
  <c r="I9" i="10"/>
  <c r="I10" i="10"/>
  <c r="I11" i="10"/>
  <c r="I12" i="10"/>
  <c r="I14" i="10"/>
  <c r="I15" i="10"/>
  <c r="I16" i="10"/>
  <c r="T16" i="10" s="1"/>
  <c r="I19" i="10"/>
  <c r="I20" i="10"/>
  <c r="I21" i="10"/>
  <c r="I22" i="10"/>
  <c r="I23" i="10"/>
  <c r="I24" i="10"/>
  <c r="I25" i="10"/>
  <c r="I26" i="10"/>
  <c r="T26" i="10" s="1"/>
  <c r="I27" i="10"/>
  <c r="I28" i="10"/>
  <c r="I29" i="10"/>
  <c r="I31" i="10"/>
  <c r="I32" i="10"/>
  <c r="I33" i="10"/>
  <c r="I34" i="10"/>
  <c r="I35" i="10"/>
  <c r="T35" i="10" s="1"/>
  <c r="I36" i="10"/>
  <c r="I37" i="10"/>
  <c r="I38" i="10"/>
  <c r="I39" i="10"/>
  <c r="I40" i="10"/>
  <c r="I42" i="10"/>
  <c r="I43" i="10"/>
  <c r="I44" i="10"/>
  <c r="I45" i="10"/>
  <c r="I46" i="10"/>
  <c r="I48" i="10"/>
  <c r="I49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3" i="10"/>
  <c r="I94" i="10"/>
  <c r="I95" i="10"/>
  <c r="I96" i="10"/>
  <c r="I97" i="10"/>
  <c r="I98" i="10"/>
  <c r="I99" i="10"/>
  <c r="T99" i="10" s="1"/>
  <c r="I100" i="10"/>
  <c r="I101" i="10"/>
  <c r="I102" i="10"/>
  <c r="I103" i="10"/>
  <c r="I104" i="10"/>
  <c r="I105" i="10"/>
  <c r="I106" i="10"/>
  <c r="I108" i="10"/>
  <c r="I109" i="10"/>
  <c r="I110" i="10"/>
  <c r="I111" i="10"/>
  <c r="I112" i="10"/>
  <c r="I113" i="10"/>
  <c r="I114" i="10"/>
  <c r="T114" i="10" s="1"/>
  <c r="I115" i="10"/>
  <c r="I116" i="10"/>
  <c r="I117" i="10"/>
  <c r="I118" i="10"/>
  <c r="I119" i="10"/>
  <c r="I121" i="10"/>
  <c r="I122" i="10"/>
  <c r="T122" i="10" s="1"/>
  <c r="I123" i="10"/>
  <c r="I124" i="10"/>
  <c r="I125" i="10"/>
  <c r="I126" i="10"/>
  <c r="I127" i="10"/>
  <c r="I128" i="10"/>
  <c r="I129" i="10"/>
  <c r="I130" i="10"/>
  <c r="T130" i="10" s="1"/>
  <c r="I131" i="10"/>
  <c r="I132" i="10"/>
  <c r="I134" i="10"/>
  <c r="I135" i="10"/>
  <c r="I136" i="10"/>
  <c r="I137" i="10"/>
  <c r="I138" i="10"/>
  <c r="T138" i="10" s="1"/>
  <c r="I139" i="10"/>
  <c r="I140" i="10"/>
  <c r="I141" i="10"/>
  <c r="I143" i="10"/>
  <c r="I144" i="10"/>
  <c r="I145" i="10"/>
  <c r="I146" i="10"/>
  <c r="T146" i="10" s="1"/>
  <c r="I147" i="10"/>
  <c r="I148" i="10"/>
  <c r="I149" i="10"/>
  <c r="I150" i="10"/>
  <c r="I151" i="10"/>
  <c r="I152" i="10"/>
  <c r="I153" i="10"/>
  <c r="I155" i="10"/>
  <c r="I156" i="10"/>
  <c r="I157" i="10"/>
  <c r="I158" i="10"/>
  <c r="I160" i="10"/>
  <c r="I161" i="10"/>
  <c r="I162" i="10"/>
  <c r="I164" i="10"/>
  <c r="I165" i="10"/>
  <c r="I166" i="10"/>
  <c r="I167" i="10"/>
  <c r="I168" i="10"/>
  <c r="I169" i="10"/>
  <c r="T169" i="10" s="1"/>
  <c r="I170" i="10"/>
  <c r="I171" i="10"/>
  <c r="I173" i="10"/>
  <c r="I174" i="10"/>
  <c r="I175" i="10"/>
  <c r="I176" i="10"/>
  <c r="I177" i="10"/>
  <c r="T177" i="10" s="1"/>
  <c r="I178" i="10"/>
  <c r="I179" i="10"/>
  <c r="I180" i="10"/>
  <c r="I181" i="10"/>
  <c r="I182" i="10"/>
  <c r="I183" i="10"/>
  <c r="I184" i="10"/>
  <c r="I186" i="10"/>
  <c r="I187" i="10"/>
  <c r="I188" i="10"/>
  <c r="I189" i="10"/>
  <c r="I190" i="10"/>
  <c r="I191" i="10"/>
  <c r="I192" i="10"/>
  <c r="I193" i="10"/>
  <c r="T193" i="10" s="1"/>
  <c r="I194" i="10"/>
  <c r="I195" i="10"/>
  <c r="I196" i="10"/>
  <c r="I197" i="10"/>
  <c r="I198" i="10"/>
  <c r="I199" i="10"/>
  <c r="I201" i="10"/>
  <c r="T201" i="10" s="1"/>
  <c r="I202" i="10"/>
  <c r="I204" i="10"/>
  <c r="I205" i="10"/>
  <c r="I206" i="10"/>
  <c r="I207" i="10"/>
  <c r="I208" i="10"/>
  <c r="I209" i="10"/>
  <c r="T209" i="10" s="1"/>
  <c r="I210" i="10"/>
  <c r="I211" i="10"/>
  <c r="I212" i="10"/>
  <c r="I213" i="10"/>
  <c r="I214" i="10"/>
  <c r="I216" i="10"/>
  <c r="I217" i="10"/>
  <c r="T217" i="10" s="1"/>
  <c r="I218" i="10"/>
  <c r="I219" i="10"/>
  <c r="S274" i="9"/>
  <c r="Q274" i="9"/>
  <c r="O274" i="9"/>
  <c r="M274" i="9"/>
  <c r="K274" i="9"/>
  <c r="I274" i="9"/>
  <c r="T274" i="9" s="1"/>
  <c r="C8" i="24" s="1"/>
  <c r="V10" i="9"/>
  <c r="V11" i="9"/>
  <c r="V12" i="9"/>
  <c r="V13" i="9"/>
  <c r="V15" i="9"/>
  <c r="V16" i="9"/>
  <c r="V17" i="9"/>
  <c r="V20" i="9"/>
  <c r="V21" i="9"/>
  <c r="V22" i="9"/>
  <c r="V23" i="9"/>
  <c r="V24" i="9"/>
  <c r="V25" i="9"/>
  <c r="V26" i="9"/>
  <c r="V27" i="9"/>
  <c r="V28" i="9"/>
  <c r="V29" i="9"/>
  <c r="V30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6" i="9"/>
  <c r="V47" i="9"/>
  <c r="V48" i="9"/>
  <c r="V49" i="9"/>
  <c r="V50" i="9"/>
  <c r="V51" i="9"/>
  <c r="V52" i="9"/>
  <c r="V54" i="9"/>
  <c r="V55" i="9"/>
  <c r="V56" i="9"/>
  <c r="V57" i="9"/>
  <c r="V60" i="9"/>
  <c r="V61" i="9"/>
  <c r="V62" i="9"/>
  <c r="V63" i="9"/>
  <c r="V64" i="9"/>
  <c r="V65" i="9"/>
  <c r="V66" i="9"/>
  <c r="V67" i="9"/>
  <c r="V68" i="9"/>
  <c r="V69" i="9"/>
  <c r="V70" i="9"/>
  <c r="V71" i="9"/>
  <c r="V73" i="9"/>
  <c r="V74" i="9"/>
  <c r="V75" i="9"/>
  <c r="V76" i="9"/>
  <c r="V77" i="9"/>
  <c r="V78" i="9"/>
  <c r="V79" i="9"/>
  <c r="V80" i="9"/>
  <c r="V81" i="9"/>
  <c r="V82" i="9"/>
  <c r="V83" i="9"/>
  <c r="V84" i="9"/>
  <c r="V86" i="9"/>
  <c r="V87" i="9"/>
  <c r="V88" i="9"/>
  <c r="V89" i="9"/>
  <c r="V90" i="9"/>
  <c r="V91" i="9"/>
  <c r="V92" i="9"/>
  <c r="V93" i="9"/>
  <c r="V94" i="9"/>
  <c r="V95" i="9"/>
  <c r="V96" i="9"/>
  <c r="V97" i="9"/>
  <c r="V98" i="9"/>
  <c r="V99" i="9"/>
  <c r="V100" i="9"/>
  <c r="V102" i="9"/>
  <c r="V103" i="9"/>
  <c r="V104" i="9"/>
  <c r="V105" i="9"/>
  <c r="V106" i="9"/>
  <c r="V107" i="9"/>
  <c r="V108" i="9"/>
  <c r="V109" i="9"/>
  <c r="V110" i="9"/>
  <c r="V111" i="9"/>
  <c r="V112" i="9"/>
  <c r="V113" i="9"/>
  <c r="V114" i="9"/>
  <c r="V115" i="9"/>
  <c r="V116" i="9"/>
  <c r="V118" i="9"/>
  <c r="V119" i="9"/>
  <c r="V120" i="9"/>
  <c r="V121" i="9"/>
  <c r="V122" i="9"/>
  <c r="V123" i="9"/>
  <c r="V124" i="9"/>
  <c r="V125" i="9"/>
  <c r="V126" i="9"/>
  <c r="V127" i="9"/>
  <c r="V128" i="9"/>
  <c r="V129" i="9"/>
  <c r="V130" i="9"/>
  <c r="V131" i="9"/>
  <c r="V133" i="9"/>
  <c r="V134" i="9"/>
  <c r="V135" i="9"/>
  <c r="V136" i="9"/>
  <c r="V137" i="9"/>
  <c r="V138" i="9"/>
  <c r="V139" i="9"/>
  <c r="V140" i="9"/>
  <c r="V141" i="9"/>
  <c r="V142" i="9"/>
  <c r="V143" i="9"/>
  <c r="V144" i="9"/>
  <c r="V145" i="9"/>
  <c r="V146" i="9"/>
  <c r="V148" i="9"/>
  <c r="V149" i="9"/>
  <c r="V150" i="9"/>
  <c r="V151" i="9"/>
  <c r="V152" i="9"/>
  <c r="V153" i="9"/>
  <c r="V154" i="9"/>
  <c r="V155" i="9"/>
  <c r="V156" i="9"/>
  <c r="V157" i="9"/>
  <c r="V158" i="9"/>
  <c r="V159" i="9"/>
  <c r="V161" i="9"/>
  <c r="V162" i="9"/>
  <c r="V163" i="9"/>
  <c r="V164" i="9"/>
  <c r="V165" i="9"/>
  <c r="V166" i="9"/>
  <c r="V167" i="9"/>
  <c r="V168" i="9"/>
  <c r="V169" i="9"/>
  <c r="V170" i="9"/>
  <c r="V171" i="9"/>
  <c r="V172" i="9"/>
  <c r="V174" i="9"/>
  <c r="V175" i="9"/>
  <c r="V176" i="9"/>
  <c r="V177" i="9"/>
  <c r="V178" i="9"/>
  <c r="V179" i="9"/>
  <c r="V180" i="9"/>
  <c r="V181" i="9"/>
  <c r="V183" i="9"/>
  <c r="V184" i="9"/>
  <c r="V185" i="9"/>
  <c r="V186" i="9"/>
  <c r="V187" i="9"/>
  <c r="V188" i="9"/>
  <c r="V189" i="9"/>
  <c r="V190" i="9"/>
  <c r="V191" i="9"/>
  <c r="V193" i="9"/>
  <c r="V194" i="9"/>
  <c r="V195" i="9"/>
  <c r="V196" i="9"/>
  <c r="V197" i="9"/>
  <c r="V198" i="9"/>
  <c r="V199" i="9"/>
  <c r="V200" i="9"/>
  <c r="V201" i="9"/>
  <c r="V203" i="9"/>
  <c r="V204" i="9"/>
  <c r="V205" i="9"/>
  <c r="V206" i="9"/>
  <c r="V208" i="9"/>
  <c r="V209" i="9"/>
  <c r="V210" i="9"/>
  <c r="V211" i="9"/>
  <c r="V213" i="9"/>
  <c r="V214" i="9"/>
  <c r="V215" i="9"/>
  <c r="V217" i="9"/>
  <c r="V218" i="9"/>
  <c r="V219" i="9"/>
  <c r="V220" i="9"/>
  <c r="V221" i="9"/>
  <c r="V222" i="9"/>
  <c r="V223" i="9"/>
  <c r="V224" i="9"/>
  <c r="V226" i="9"/>
  <c r="V227" i="9"/>
  <c r="V228" i="9"/>
  <c r="V229" i="9"/>
  <c r="V230" i="9"/>
  <c r="V231" i="9"/>
  <c r="V232" i="9"/>
  <c r="V233" i="9"/>
  <c r="V234" i="9"/>
  <c r="V235" i="9"/>
  <c r="V236" i="9"/>
  <c r="V237" i="9"/>
  <c r="V238" i="9"/>
  <c r="V240" i="9"/>
  <c r="V241" i="9"/>
  <c r="V242" i="9"/>
  <c r="V243" i="9"/>
  <c r="V244" i="9"/>
  <c r="V245" i="9"/>
  <c r="V246" i="9"/>
  <c r="V247" i="9"/>
  <c r="V248" i="9"/>
  <c r="V249" i="9"/>
  <c r="V250" i="9"/>
  <c r="V251" i="9"/>
  <c r="V252" i="9"/>
  <c r="V253" i="9"/>
  <c r="V255" i="9"/>
  <c r="V256" i="9"/>
  <c r="V258" i="9"/>
  <c r="V259" i="9"/>
  <c r="V260" i="9"/>
  <c r="V261" i="9"/>
  <c r="V262" i="9"/>
  <c r="V263" i="9"/>
  <c r="V264" i="9"/>
  <c r="V265" i="9"/>
  <c r="V266" i="9"/>
  <c r="V267" i="9"/>
  <c r="V268" i="9"/>
  <c r="V270" i="9"/>
  <c r="V271" i="9"/>
  <c r="V272" i="9"/>
  <c r="V273" i="9"/>
  <c r="U10" i="9"/>
  <c r="U11" i="9"/>
  <c r="U12" i="9"/>
  <c r="U13" i="9"/>
  <c r="U15" i="9"/>
  <c r="U16" i="9"/>
  <c r="U17" i="9"/>
  <c r="U20" i="9"/>
  <c r="U21" i="9"/>
  <c r="U22" i="9"/>
  <c r="U23" i="9"/>
  <c r="U24" i="9"/>
  <c r="U25" i="9"/>
  <c r="U26" i="9"/>
  <c r="U27" i="9"/>
  <c r="U28" i="9"/>
  <c r="U29" i="9"/>
  <c r="U30" i="9"/>
  <c r="U32" i="9"/>
  <c r="U33" i="9"/>
  <c r="U34" i="9"/>
  <c r="U35" i="9"/>
  <c r="U36" i="9"/>
  <c r="U37" i="9"/>
  <c r="U38" i="9"/>
  <c r="U39" i="9"/>
  <c r="U40" i="9"/>
  <c r="U41" i="9"/>
  <c r="U42" i="9"/>
  <c r="U43" i="9"/>
  <c r="U44" i="9"/>
  <c r="U46" i="9"/>
  <c r="U47" i="9"/>
  <c r="U48" i="9"/>
  <c r="U49" i="9"/>
  <c r="U50" i="9"/>
  <c r="U51" i="9"/>
  <c r="U52" i="9"/>
  <c r="U54" i="9"/>
  <c r="U55" i="9"/>
  <c r="U56" i="9"/>
  <c r="U57" i="9"/>
  <c r="U60" i="9"/>
  <c r="U61" i="9"/>
  <c r="U62" i="9"/>
  <c r="U63" i="9"/>
  <c r="U64" i="9"/>
  <c r="U65" i="9"/>
  <c r="U66" i="9"/>
  <c r="U67" i="9"/>
  <c r="U68" i="9"/>
  <c r="U69" i="9"/>
  <c r="U70" i="9"/>
  <c r="U71" i="9"/>
  <c r="U73" i="9"/>
  <c r="U74" i="9"/>
  <c r="U75" i="9"/>
  <c r="U76" i="9"/>
  <c r="U77" i="9"/>
  <c r="U78" i="9"/>
  <c r="U79" i="9"/>
  <c r="U80" i="9"/>
  <c r="U81" i="9"/>
  <c r="U82" i="9"/>
  <c r="U83" i="9"/>
  <c r="U84" i="9"/>
  <c r="U86" i="9"/>
  <c r="U87" i="9"/>
  <c r="U88" i="9"/>
  <c r="U89" i="9"/>
  <c r="U90" i="9"/>
  <c r="U91" i="9"/>
  <c r="U92" i="9"/>
  <c r="U93" i="9"/>
  <c r="U94" i="9"/>
  <c r="U95" i="9"/>
  <c r="U96" i="9"/>
  <c r="U97" i="9"/>
  <c r="U98" i="9"/>
  <c r="U99" i="9"/>
  <c r="U100" i="9"/>
  <c r="U102" i="9"/>
  <c r="U103" i="9"/>
  <c r="U104" i="9"/>
  <c r="U105" i="9"/>
  <c r="U106" i="9"/>
  <c r="U107" i="9"/>
  <c r="U108" i="9"/>
  <c r="U109" i="9"/>
  <c r="U110" i="9"/>
  <c r="U111" i="9"/>
  <c r="U112" i="9"/>
  <c r="U113" i="9"/>
  <c r="U114" i="9"/>
  <c r="U115" i="9"/>
  <c r="U116" i="9"/>
  <c r="U118" i="9"/>
  <c r="U119" i="9"/>
  <c r="U120" i="9"/>
  <c r="U121" i="9"/>
  <c r="U122" i="9"/>
  <c r="U123" i="9"/>
  <c r="U124" i="9"/>
  <c r="U125" i="9"/>
  <c r="U126" i="9"/>
  <c r="U127" i="9"/>
  <c r="U128" i="9"/>
  <c r="U129" i="9"/>
  <c r="U130" i="9"/>
  <c r="U131" i="9"/>
  <c r="U133" i="9"/>
  <c r="U134" i="9"/>
  <c r="U135" i="9"/>
  <c r="U136" i="9"/>
  <c r="U137" i="9"/>
  <c r="U138" i="9"/>
  <c r="U139" i="9"/>
  <c r="U140" i="9"/>
  <c r="U141" i="9"/>
  <c r="U142" i="9"/>
  <c r="U143" i="9"/>
  <c r="U144" i="9"/>
  <c r="U145" i="9"/>
  <c r="U146" i="9"/>
  <c r="U148" i="9"/>
  <c r="U149" i="9"/>
  <c r="U150" i="9"/>
  <c r="U151" i="9"/>
  <c r="U152" i="9"/>
  <c r="U153" i="9"/>
  <c r="U154" i="9"/>
  <c r="U155" i="9"/>
  <c r="U156" i="9"/>
  <c r="U157" i="9"/>
  <c r="U158" i="9"/>
  <c r="U159" i="9"/>
  <c r="U161" i="9"/>
  <c r="U162" i="9"/>
  <c r="U163" i="9"/>
  <c r="U164" i="9"/>
  <c r="U165" i="9"/>
  <c r="U166" i="9"/>
  <c r="U167" i="9"/>
  <c r="U168" i="9"/>
  <c r="U169" i="9"/>
  <c r="U170" i="9"/>
  <c r="U171" i="9"/>
  <c r="U172" i="9"/>
  <c r="U174" i="9"/>
  <c r="U175" i="9"/>
  <c r="U176" i="9"/>
  <c r="U177" i="9"/>
  <c r="U178" i="9"/>
  <c r="U179" i="9"/>
  <c r="U180" i="9"/>
  <c r="U181" i="9"/>
  <c r="U183" i="9"/>
  <c r="U184" i="9"/>
  <c r="U185" i="9"/>
  <c r="U186" i="9"/>
  <c r="U187" i="9"/>
  <c r="U188" i="9"/>
  <c r="U189" i="9"/>
  <c r="U190" i="9"/>
  <c r="U191" i="9"/>
  <c r="U193" i="9"/>
  <c r="U194" i="9"/>
  <c r="U195" i="9"/>
  <c r="U196" i="9"/>
  <c r="U197" i="9"/>
  <c r="U198" i="9"/>
  <c r="U199" i="9"/>
  <c r="U200" i="9"/>
  <c r="U201" i="9"/>
  <c r="U203" i="9"/>
  <c r="U204" i="9"/>
  <c r="U205" i="9"/>
  <c r="U206" i="9"/>
  <c r="U208" i="9"/>
  <c r="U209" i="9"/>
  <c r="U210" i="9"/>
  <c r="U211" i="9"/>
  <c r="U213" i="9"/>
  <c r="U214" i="9"/>
  <c r="U215" i="9"/>
  <c r="U217" i="9"/>
  <c r="U218" i="9"/>
  <c r="U219" i="9"/>
  <c r="U220" i="9"/>
  <c r="U221" i="9"/>
  <c r="U222" i="9"/>
  <c r="U223" i="9"/>
  <c r="U224" i="9"/>
  <c r="U226" i="9"/>
  <c r="U227" i="9"/>
  <c r="U228" i="9"/>
  <c r="U229" i="9"/>
  <c r="U230" i="9"/>
  <c r="U231" i="9"/>
  <c r="U232" i="9"/>
  <c r="U233" i="9"/>
  <c r="U234" i="9"/>
  <c r="U235" i="9"/>
  <c r="U236" i="9"/>
  <c r="U237" i="9"/>
  <c r="U238" i="9"/>
  <c r="U240" i="9"/>
  <c r="U241" i="9"/>
  <c r="U242" i="9"/>
  <c r="U243" i="9"/>
  <c r="U244" i="9"/>
  <c r="U245" i="9"/>
  <c r="U246" i="9"/>
  <c r="U247" i="9"/>
  <c r="U248" i="9"/>
  <c r="U249" i="9"/>
  <c r="U250" i="9"/>
  <c r="U251" i="9"/>
  <c r="U252" i="9"/>
  <c r="U253" i="9"/>
  <c r="U255" i="9"/>
  <c r="U256" i="9"/>
  <c r="U258" i="9"/>
  <c r="U259" i="9"/>
  <c r="U260" i="9"/>
  <c r="U261" i="9"/>
  <c r="U262" i="9"/>
  <c r="U263" i="9"/>
  <c r="U264" i="9"/>
  <c r="U265" i="9"/>
  <c r="U266" i="9"/>
  <c r="U267" i="9"/>
  <c r="U268" i="9"/>
  <c r="U270" i="9"/>
  <c r="U271" i="9"/>
  <c r="U272" i="9"/>
  <c r="U273" i="9"/>
  <c r="T10" i="9"/>
  <c r="T11" i="9"/>
  <c r="T12" i="9"/>
  <c r="T13" i="9"/>
  <c r="T15" i="9"/>
  <c r="T16" i="9"/>
  <c r="T17" i="9"/>
  <c r="T20" i="9"/>
  <c r="T21" i="9"/>
  <c r="T22" i="9"/>
  <c r="T23" i="9"/>
  <c r="T24" i="9"/>
  <c r="T25" i="9"/>
  <c r="T26" i="9"/>
  <c r="T27" i="9"/>
  <c r="T28" i="9"/>
  <c r="T29" i="9"/>
  <c r="T30" i="9"/>
  <c r="T32" i="9"/>
  <c r="T33" i="9"/>
  <c r="T34" i="9"/>
  <c r="T35" i="9"/>
  <c r="T36" i="9"/>
  <c r="T37" i="9"/>
  <c r="T38" i="9"/>
  <c r="T39" i="9"/>
  <c r="T40" i="9"/>
  <c r="T41" i="9"/>
  <c r="T42" i="9"/>
  <c r="T43" i="9"/>
  <c r="T44" i="9"/>
  <c r="T46" i="9"/>
  <c r="T47" i="9"/>
  <c r="T48" i="9"/>
  <c r="T49" i="9"/>
  <c r="T50" i="9"/>
  <c r="T51" i="9"/>
  <c r="T52" i="9"/>
  <c r="T54" i="9"/>
  <c r="T55" i="9"/>
  <c r="T56" i="9"/>
  <c r="T57" i="9"/>
  <c r="T60" i="9"/>
  <c r="T61" i="9"/>
  <c r="T62" i="9"/>
  <c r="T63" i="9"/>
  <c r="T64" i="9"/>
  <c r="T65" i="9"/>
  <c r="T66" i="9"/>
  <c r="T67" i="9"/>
  <c r="T68" i="9"/>
  <c r="T69" i="9"/>
  <c r="T70" i="9"/>
  <c r="T71" i="9"/>
  <c r="T73" i="9"/>
  <c r="T74" i="9"/>
  <c r="T75" i="9"/>
  <c r="T76" i="9"/>
  <c r="T77" i="9"/>
  <c r="T78" i="9"/>
  <c r="T79" i="9"/>
  <c r="T80" i="9"/>
  <c r="T81" i="9"/>
  <c r="T82" i="9"/>
  <c r="T83" i="9"/>
  <c r="T84" i="9"/>
  <c r="T86" i="9"/>
  <c r="T87" i="9"/>
  <c r="T88" i="9"/>
  <c r="T89" i="9"/>
  <c r="T90" i="9"/>
  <c r="T91" i="9"/>
  <c r="T92" i="9"/>
  <c r="T93" i="9"/>
  <c r="T94" i="9"/>
  <c r="T95" i="9"/>
  <c r="T96" i="9"/>
  <c r="T97" i="9"/>
  <c r="T98" i="9"/>
  <c r="T99" i="9"/>
  <c r="T100" i="9"/>
  <c r="T102" i="9"/>
  <c r="T103" i="9"/>
  <c r="T104" i="9"/>
  <c r="T105" i="9"/>
  <c r="T106" i="9"/>
  <c r="T107" i="9"/>
  <c r="T108" i="9"/>
  <c r="T109" i="9"/>
  <c r="T110" i="9"/>
  <c r="T111" i="9"/>
  <c r="T112" i="9"/>
  <c r="T113" i="9"/>
  <c r="T114" i="9"/>
  <c r="T115" i="9"/>
  <c r="T116" i="9"/>
  <c r="T118" i="9"/>
  <c r="T119" i="9"/>
  <c r="T120" i="9"/>
  <c r="T121" i="9"/>
  <c r="T122" i="9"/>
  <c r="T123" i="9"/>
  <c r="T124" i="9"/>
  <c r="T125" i="9"/>
  <c r="T126" i="9"/>
  <c r="T127" i="9"/>
  <c r="T128" i="9"/>
  <c r="T129" i="9"/>
  <c r="T130" i="9"/>
  <c r="T131" i="9"/>
  <c r="T133" i="9"/>
  <c r="T134" i="9"/>
  <c r="T135" i="9"/>
  <c r="T136" i="9"/>
  <c r="T137" i="9"/>
  <c r="T138" i="9"/>
  <c r="T139" i="9"/>
  <c r="T140" i="9"/>
  <c r="T141" i="9"/>
  <c r="T142" i="9"/>
  <c r="T143" i="9"/>
  <c r="T144" i="9"/>
  <c r="T145" i="9"/>
  <c r="T146" i="9"/>
  <c r="T148" i="9"/>
  <c r="T149" i="9"/>
  <c r="T150" i="9"/>
  <c r="T151" i="9"/>
  <c r="T152" i="9"/>
  <c r="T153" i="9"/>
  <c r="T154" i="9"/>
  <c r="T155" i="9"/>
  <c r="T156" i="9"/>
  <c r="T157" i="9"/>
  <c r="T158" i="9"/>
  <c r="T159" i="9"/>
  <c r="T161" i="9"/>
  <c r="T162" i="9"/>
  <c r="T163" i="9"/>
  <c r="T164" i="9"/>
  <c r="T165" i="9"/>
  <c r="T166" i="9"/>
  <c r="T167" i="9"/>
  <c r="T168" i="9"/>
  <c r="T169" i="9"/>
  <c r="T170" i="9"/>
  <c r="T171" i="9"/>
  <c r="T172" i="9"/>
  <c r="T174" i="9"/>
  <c r="T175" i="9"/>
  <c r="T176" i="9"/>
  <c r="T177" i="9"/>
  <c r="T178" i="9"/>
  <c r="T179" i="9"/>
  <c r="T180" i="9"/>
  <c r="T181" i="9"/>
  <c r="T183" i="9"/>
  <c r="T184" i="9"/>
  <c r="T185" i="9"/>
  <c r="T186" i="9"/>
  <c r="T187" i="9"/>
  <c r="T188" i="9"/>
  <c r="T189" i="9"/>
  <c r="T190" i="9"/>
  <c r="T191" i="9"/>
  <c r="T193" i="9"/>
  <c r="T194" i="9"/>
  <c r="T195" i="9"/>
  <c r="T196" i="9"/>
  <c r="T197" i="9"/>
  <c r="T198" i="9"/>
  <c r="T199" i="9"/>
  <c r="T200" i="9"/>
  <c r="T201" i="9"/>
  <c r="T203" i="9"/>
  <c r="T204" i="9"/>
  <c r="T205" i="9"/>
  <c r="T206" i="9"/>
  <c r="T208" i="9"/>
  <c r="T209" i="9"/>
  <c r="T210" i="9"/>
  <c r="T211" i="9"/>
  <c r="T213" i="9"/>
  <c r="T214" i="9"/>
  <c r="T215" i="9"/>
  <c r="T217" i="9"/>
  <c r="T218" i="9"/>
  <c r="T219" i="9"/>
  <c r="T220" i="9"/>
  <c r="T221" i="9"/>
  <c r="T222" i="9"/>
  <c r="T223" i="9"/>
  <c r="T224" i="9"/>
  <c r="T226" i="9"/>
  <c r="T227" i="9"/>
  <c r="T228" i="9"/>
  <c r="T229" i="9"/>
  <c r="T230" i="9"/>
  <c r="T231" i="9"/>
  <c r="T232" i="9"/>
  <c r="T233" i="9"/>
  <c r="T234" i="9"/>
  <c r="T235" i="9"/>
  <c r="T236" i="9"/>
  <c r="T237" i="9"/>
  <c r="T238" i="9"/>
  <c r="T240" i="9"/>
  <c r="T241" i="9"/>
  <c r="T242" i="9"/>
  <c r="T243" i="9"/>
  <c r="T244" i="9"/>
  <c r="T245" i="9"/>
  <c r="T246" i="9"/>
  <c r="T247" i="9"/>
  <c r="T248" i="9"/>
  <c r="T249" i="9"/>
  <c r="T250" i="9"/>
  <c r="T251" i="9"/>
  <c r="T252" i="9"/>
  <c r="T253" i="9"/>
  <c r="T255" i="9"/>
  <c r="T256" i="9"/>
  <c r="T258" i="9"/>
  <c r="T259" i="9"/>
  <c r="T260" i="9"/>
  <c r="T261" i="9"/>
  <c r="T262" i="9"/>
  <c r="T263" i="9"/>
  <c r="T264" i="9"/>
  <c r="T265" i="9"/>
  <c r="T266" i="9"/>
  <c r="T267" i="9"/>
  <c r="T268" i="9"/>
  <c r="T270" i="9"/>
  <c r="T271" i="9"/>
  <c r="T272" i="9"/>
  <c r="T273" i="9"/>
  <c r="S10" i="9"/>
  <c r="S11" i="9"/>
  <c r="S12" i="9"/>
  <c r="S13" i="9"/>
  <c r="S15" i="9"/>
  <c r="S16" i="9"/>
  <c r="S17" i="9"/>
  <c r="S20" i="9"/>
  <c r="S21" i="9"/>
  <c r="S22" i="9"/>
  <c r="S23" i="9"/>
  <c r="S24" i="9"/>
  <c r="S25" i="9"/>
  <c r="S26" i="9"/>
  <c r="S27" i="9"/>
  <c r="S28" i="9"/>
  <c r="S29" i="9"/>
  <c r="S30" i="9"/>
  <c r="S32" i="9"/>
  <c r="S33" i="9"/>
  <c r="S34" i="9"/>
  <c r="S35" i="9"/>
  <c r="S36" i="9"/>
  <c r="S37" i="9"/>
  <c r="S38" i="9"/>
  <c r="S39" i="9"/>
  <c r="S40" i="9"/>
  <c r="S41" i="9"/>
  <c r="S42" i="9"/>
  <c r="S43" i="9"/>
  <c r="S44" i="9"/>
  <c r="S46" i="9"/>
  <c r="S47" i="9"/>
  <c r="S48" i="9"/>
  <c r="S49" i="9"/>
  <c r="S50" i="9"/>
  <c r="S51" i="9"/>
  <c r="S52" i="9"/>
  <c r="S54" i="9"/>
  <c r="S55" i="9"/>
  <c r="S56" i="9"/>
  <c r="S57" i="9"/>
  <c r="S60" i="9"/>
  <c r="S61" i="9"/>
  <c r="S62" i="9"/>
  <c r="S63" i="9"/>
  <c r="S64" i="9"/>
  <c r="S65" i="9"/>
  <c r="S66" i="9"/>
  <c r="S67" i="9"/>
  <c r="S68" i="9"/>
  <c r="S69" i="9"/>
  <c r="S70" i="9"/>
  <c r="S71" i="9"/>
  <c r="S73" i="9"/>
  <c r="S74" i="9"/>
  <c r="S75" i="9"/>
  <c r="S76" i="9"/>
  <c r="S77" i="9"/>
  <c r="S78" i="9"/>
  <c r="S79" i="9"/>
  <c r="S80" i="9"/>
  <c r="S81" i="9"/>
  <c r="S82" i="9"/>
  <c r="S83" i="9"/>
  <c r="S84" i="9"/>
  <c r="S86" i="9"/>
  <c r="S87" i="9"/>
  <c r="S88" i="9"/>
  <c r="S89" i="9"/>
  <c r="S90" i="9"/>
  <c r="S91" i="9"/>
  <c r="S92" i="9"/>
  <c r="S93" i="9"/>
  <c r="S94" i="9"/>
  <c r="S95" i="9"/>
  <c r="S96" i="9"/>
  <c r="S97" i="9"/>
  <c r="S98" i="9"/>
  <c r="S99" i="9"/>
  <c r="S100" i="9"/>
  <c r="S102" i="9"/>
  <c r="S103" i="9"/>
  <c r="S104" i="9"/>
  <c r="S105" i="9"/>
  <c r="S106" i="9"/>
  <c r="S107" i="9"/>
  <c r="S108" i="9"/>
  <c r="S109" i="9"/>
  <c r="S110" i="9"/>
  <c r="S111" i="9"/>
  <c r="S112" i="9"/>
  <c r="S113" i="9"/>
  <c r="S114" i="9"/>
  <c r="S115" i="9"/>
  <c r="S116" i="9"/>
  <c r="S118" i="9"/>
  <c r="S119" i="9"/>
  <c r="S120" i="9"/>
  <c r="S121" i="9"/>
  <c r="S122" i="9"/>
  <c r="S123" i="9"/>
  <c r="S124" i="9"/>
  <c r="S125" i="9"/>
  <c r="S126" i="9"/>
  <c r="S127" i="9"/>
  <c r="S128" i="9"/>
  <c r="S129" i="9"/>
  <c r="S130" i="9"/>
  <c r="S131" i="9"/>
  <c r="S133" i="9"/>
  <c r="S134" i="9"/>
  <c r="S135" i="9"/>
  <c r="S136" i="9"/>
  <c r="S137" i="9"/>
  <c r="S138" i="9"/>
  <c r="S139" i="9"/>
  <c r="S140" i="9"/>
  <c r="S141" i="9"/>
  <c r="S142" i="9"/>
  <c r="S143" i="9"/>
  <c r="S144" i="9"/>
  <c r="S145" i="9"/>
  <c r="S146" i="9"/>
  <c r="S148" i="9"/>
  <c r="S149" i="9"/>
  <c r="S150" i="9"/>
  <c r="S151" i="9"/>
  <c r="S152" i="9"/>
  <c r="S153" i="9"/>
  <c r="S154" i="9"/>
  <c r="S155" i="9"/>
  <c r="S156" i="9"/>
  <c r="S157" i="9"/>
  <c r="S158" i="9"/>
  <c r="S159" i="9"/>
  <c r="S161" i="9"/>
  <c r="S162" i="9"/>
  <c r="S163" i="9"/>
  <c r="S164" i="9"/>
  <c r="S165" i="9"/>
  <c r="S166" i="9"/>
  <c r="S167" i="9"/>
  <c r="S168" i="9"/>
  <c r="S169" i="9"/>
  <c r="S170" i="9"/>
  <c r="S171" i="9"/>
  <c r="S172" i="9"/>
  <c r="S174" i="9"/>
  <c r="S175" i="9"/>
  <c r="S176" i="9"/>
  <c r="S177" i="9"/>
  <c r="S178" i="9"/>
  <c r="S179" i="9"/>
  <c r="S180" i="9"/>
  <c r="S181" i="9"/>
  <c r="S183" i="9"/>
  <c r="S184" i="9"/>
  <c r="S185" i="9"/>
  <c r="S186" i="9"/>
  <c r="S187" i="9"/>
  <c r="S188" i="9"/>
  <c r="S189" i="9"/>
  <c r="S190" i="9"/>
  <c r="S191" i="9"/>
  <c r="S193" i="9"/>
  <c r="S194" i="9"/>
  <c r="S195" i="9"/>
  <c r="S196" i="9"/>
  <c r="S197" i="9"/>
  <c r="S198" i="9"/>
  <c r="S199" i="9"/>
  <c r="S200" i="9"/>
  <c r="S201" i="9"/>
  <c r="S203" i="9"/>
  <c r="S204" i="9"/>
  <c r="S205" i="9"/>
  <c r="S206" i="9"/>
  <c r="S208" i="9"/>
  <c r="S209" i="9"/>
  <c r="S210" i="9"/>
  <c r="S211" i="9"/>
  <c r="S213" i="9"/>
  <c r="S214" i="9"/>
  <c r="S215" i="9"/>
  <c r="S217" i="9"/>
  <c r="S218" i="9"/>
  <c r="S219" i="9"/>
  <c r="S220" i="9"/>
  <c r="S221" i="9"/>
  <c r="S222" i="9"/>
  <c r="S223" i="9"/>
  <c r="S224" i="9"/>
  <c r="S226" i="9"/>
  <c r="S227" i="9"/>
  <c r="S228" i="9"/>
  <c r="S229" i="9"/>
  <c r="S230" i="9"/>
  <c r="S231" i="9"/>
  <c r="S232" i="9"/>
  <c r="S233" i="9"/>
  <c r="S234" i="9"/>
  <c r="S235" i="9"/>
  <c r="S236" i="9"/>
  <c r="S237" i="9"/>
  <c r="S238" i="9"/>
  <c r="S240" i="9"/>
  <c r="S241" i="9"/>
  <c r="S242" i="9"/>
  <c r="S243" i="9"/>
  <c r="S244" i="9"/>
  <c r="S245" i="9"/>
  <c r="S246" i="9"/>
  <c r="S247" i="9"/>
  <c r="S248" i="9"/>
  <c r="S249" i="9"/>
  <c r="S250" i="9"/>
  <c r="S251" i="9"/>
  <c r="S252" i="9"/>
  <c r="S253" i="9"/>
  <c r="S255" i="9"/>
  <c r="S256" i="9"/>
  <c r="S258" i="9"/>
  <c r="S259" i="9"/>
  <c r="S260" i="9"/>
  <c r="S261" i="9"/>
  <c r="S262" i="9"/>
  <c r="S263" i="9"/>
  <c r="S264" i="9"/>
  <c r="S265" i="9"/>
  <c r="S266" i="9"/>
  <c r="S267" i="9"/>
  <c r="S268" i="9"/>
  <c r="S270" i="9"/>
  <c r="S271" i="9"/>
  <c r="S272" i="9"/>
  <c r="S273" i="9"/>
  <c r="Q10" i="9"/>
  <c r="Q11" i="9"/>
  <c r="Q12" i="9"/>
  <c r="Q13" i="9"/>
  <c r="Q15" i="9"/>
  <c r="Q16" i="9"/>
  <c r="Q17" i="9"/>
  <c r="Q20" i="9"/>
  <c r="Q21" i="9"/>
  <c r="Q22" i="9"/>
  <c r="Q23" i="9"/>
  <c r="Q24" i="9"/>
  <c r="Q25" i="9"/>
  <c r="Q26" i="9"/>
  <c r="Q27" i="9"/>
  <c r="Q28" i="9"/>
  <c r="Q29" i="9"/>
  <c r="Q30" i="9"/>
  <c r="Q32" i="9"/>
  <c r="Q33" i="9"/>
  <c r="Q34" i="9"/>
  <c r="Q35" i="9"/>
  <c r="Q36" i="9"/>
  <c r="Q37" i="9"/>
  <c r="Q38" i="9"/>
  <c r="Q39" i="9"/>
  <c r="Q40" i="9"/>
  <c r="Q41" i="9"/>
  <c r="Q42" i="9"/>
  <c r="Q43" i="9"/>
  <c r="Q44" i="9"/>
  <c r="Q46" i="9"/>
  <c r="Q47" i="9"/>
  <c r="Q48" i="9"/>
  <c r="Q49" i="9"/>
  <c r="Q50" i="9"/>
  <c r="Q51" i="9"/>
  <c r="Q52" i="9"/>
  <c r="Q54" i="9"/>
  <c r="Q55" i="9"/>
  <c r="Q56" i="9"/>
  <c r="Q57" i="9"/>
  <c r="Q60" i="9"/>
  <c r="Q61" i="9"/>
  <c r="Q62" i="9"/>
  <c r="Q63" i="9"/>
  <c r="Q64" i="9"/>
  <c r="Q65" i="9"/>
  <c r="Q66" i="9"/>
  <c r="Q67" i="9"/>
  <c r="Q68" i="9"/>
  <c r="Q69" i="9"/>
  <c r="Q70" i="9"/>
  <c r="Q71" i="9"/>
  <c r="Q73" i="9"/>
  <c r="Q74" i="9"/>
  <c r="Q75" i="9"/>
  <c r="Q76" i="9"/>
  <c r="Q77" i="9"/>
  <c r="Q78" i="9"/>
  <c r="Q79" i="9"/>
  <c r="Q80" i="9"/>
  <c r="Q81" i="9"/>
  <c r="Q82" i="9"/>
  <c r="Q83" i="9"/>
  <c r="Q84" i="9"/>
  <c r="Q86" i="9"/>
  <c r="Q87" i="9"/>
  <c r="Q88" i="9"/>
  <c r="Q89" i="9"/>
  <c r="Q90" i="9"/>
  <c r="Q91" i="9"/>
  <c r="Q92" i="9"/>
  <c r="Q93" i="9"/>
  <c r="Q94" i="9"/>
  <c r="Q95" i="9"/>
  <c r="Q96" i="9"/>
  <c r="Q97" i="9"/>
  <c r="Q98" i="9"/>
  <c r="Q99" i="9"/>
  <c r="Q100" i="9"/>
  <c r="Q102" i="9"/>
  <c r="Q103" i="9"/>
  <c r="Q104" i="9"/>
  <c r="Q105" i="9"/>
  <c r="Q106" i="9"/>
  <c r="Q107" i="9"/>
  <c r="Q108" i="9"/>
  <c r="Q109" i="9"/>
  <c r="Q110" i="9"/>
  <c r="Q111" i="9"/>
  <c r="Q112" i="9"/>
  <c r="Q113" i="9"/>
  <c r="Q114" i="9"/>
  <c r="Q115" i="9"/>
  <c r="Q116" i="9"/>
  <c r="Q118" i="9"/>
  <c r="Q119" i="9"/>
  <c r="Q120" i="9"/>
  <c r="Q121" i="9"/>
  <c r="Q122" i="9"/>
  <c r="Q123" i="9"/>
  <c r="Q124" i="9"/>
  <c r="Q125" i="9"/>
  <c r="Q126" i="9"/>
  <c r="Q127" i="9"/>
  <c r="Q128" i="9"/>
  <c r="Q129" i="9"/>
  <c r="Q130" i="9"/>
  <c r="Q131" i="9"/>
  <c r="Q133" i="9"/>
  <c r="Q134" i="9"/>
  <c r="Q135" i="9"/>
  <c r="Q136" i="9"/>
  <c r="Q137" i="9"/>
  <c r="Q138" i="9"/>
  <c r="Q139" i="9"/>
  <c r="Q140" i="9"/>
  <c r="Q141" i="9"/>
  <c r="Q142" i="9"/>
  <c r="Q143" i="9"/>
  <c r="Q144" i="9"/>
  <c r="Q145" i="9"/>
  <c r="Q146" i="9"/>
  <c r="Q148" i="9"/>
  <c r="Q149" i="9"/>
  <c r="Q150" i="9"/>
  <c r="Q151" i="9"/>
  <c r="Q152" i="9"/>
  <c r="Q153" i="9"/>
  <c r="Q154" i="9"/>
  <c r="Q155" i="9"/>
  <c r="Q156" i="9"/>
  <c r="Q157" i="9"/>
  <c r="Q158" i="9"/>
  <c r="Q159" i="9"/>
  <c r="Q161" i="9"/>
  <c r="Q162" i="9"/>
  <c r="Q163" i="9"/>
  <c r="Q164" i="9"/>
  <c r="Q165" i="9"/>
  <c r="Q166" i="9"/>
  <c r="Q167" i="9"/>
  <c r="Q168" i="9"/>
  <c r="Q169" i="9"/>
  <c r="Q170" i="9"/>
  <c r="Q171" i="9"/>
  <c r="Q172" i="9"/>
  <c r="Q174" i="9"/>
  <c r="Q175" i="9"/>
  <c r="Q176" i="9"/>
  <c r="Q177" i="9"/>
  <c r="Q178" i="9"/>
  <c r="Q179" i="9"/>
  <c r="Q180" i="9"/>
  <c r="Q181" i="9"/>
  <c r="Q183" i="9"/>
  <c r="Q184" i="9"/>
  <c r="Q185" i="9"/>
  <c r="Q186" i="9"/>
  <c r="Q187" i="9"/>
  <c r="Q188" i="9"/>
  <c r="Q189" i="9"/>
  <c r="Q190" i="9"/>
  <c r="Q191" i="9"/>
  <c r="Q193" i="9"/>
  <c r="Q194" i="9"/>
  <c r="Q195" i="9"/>
  <c r="Q196" i="9"/>
  <c r="Q197" i="9"/>
  <c r="Q198" i="9"/>
  <c r="Q199" i="9"/>
  <c r="Q200" i="9"/>
  <c r="Q201" i="9"/>
  <c r="Q203" i="9"/>
  <c r="Q204" i="9"/>
  <c r="Q205" i="9"/>
  <c r="Q206" i="9"/>
  <c r="Q208" i="9"/>
  <c r="Q209" i="9"/>
  <c r="Q210" i="9"/>
  <c r="Q211" i="9"/>
  <c r="Q213" i="9"/>
  <c r="Q214" i="9"/>
  <c r="Q215" i="9"/>
  <c r="Q217" i="9"/>
  <c r="Q218" i="9"/>
  <c r="Q219" i="9"/>
  <c r="Q220" i="9"/>
  <c r="Q221" i="9"/>
  <c r="Q222" i="9"/>
  <c r="Q223" i="9"/>
  <c r="Q224" i="9"/>
  <c r="Q226" i="9"/>
  <c r="Q227" i="9"/>
  <c r="Q228" i="9"/>
  <c r="Q229" i="9"/>
  <c r="Q230" i="9"/>
  <c r="Q231" i="9"/>
  <c r="Q232" i="9"/>
  <c r="Q233" i="9"/>
  <c r="Q234" i="9"/>
  <c r="Q235" i="9"/>
  <c r="Q236" i="9"/>
  <c r="Q237" i="9"/>
  <c r="Q238" i="9"/>
  <c r="Q240" i="9"/>
  <c r="Q241" i="9"/>
  <c r="Q242" i="9"/>
  <c r="Q243" i="9"/>
  <c r="Q244" i="9"/>
  <c r="Q245" i="9"/>
  <c r="Q246" i="9"/>
  <c r="Q247" i="9"/>
  <c r="Q248" i="9"/>
  <c r="Q249" i="9"/>
  <c r="Q250" i="9"/>
  <c r="Q251" i="9"/>
  <c r="Q252" i="9"/>
  <c r="Q253" i="9"/>
  <c r="Q255" i="9"/>
  <c r="Q256" i="9"/>
  <c r="Q258" i="9"/>
  <c r="Q259" i="9"/>
  <c r="Q260" i="9"/>
  <c r="Q261" i="9"/>
  <c r="Q262" i="9"/>
  <c r="Q263" i="9"/>
  <c r="Q264" i="9"/>
  <c r="Q265" i="9"/>
  <c r="Q266" i="9"/>
  <c r="Q267" i="9"/>
  <c r="Q268" i="9"/>
  <c r="Q270" i="9"/>
  <c r="Q271" i="9"/>
  <c r="Q272" i="9"/>
  <c r="Q273" i="9"/>
  <c r="O10" i="9"/>
  <c r="O11" i="9"/>
  <c r="O12" i="9"/>
  <c r="O13" i="9"/>
  <c r="O15" i="9"/>
  <c r="O16" i="9"/>
  <c r="O17" i="9"/>
  <c r="O20" i="9"/>
  <c r="O21" i="9"/>
  <c r="O22" i="9"/>
  <c r="O23" i="9"/>
  <c r="O24" i="9"/>
  <c r="O25" i="9"/>
  <c r="O26" i="9"/>
  <c r="O27" i="9"/>
  <c r="O28" i="9"/>
  <c r="O29" i="9"/>
  <c r="O30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6" i="9"/>
  <c r="O47" i="9"/>
  <c r="O48" i="9"/>
  <c r="O49" i="9"/>
  <c r="O50" i="9"/>
  <c r="O51" i="9"/>
  <c r="O52" i="9"/>
  <c r="O54" i="9"/>
  <c r="O55" i="9"/>
  <c r="O56" i="9"/>
  <c r="O57" i="9"/>
  <c r="O60" i="9"/>
  <c r="O61" i="9"/>
  <c r="O62" i="9"/>
  <c r="O63" i="9"/>
  <c r="O64" i="9"/>
  <c r="O65" i="9"/>
  <c r="O66" i="9"/>
  <c r="O67" i="9"/>
  <c r="O68" i="9"/>
  <c r="O69" i="9"/>
  <c r="O70" i="9"/>
  <c r="O71" i="9"/>
  <c r="O73" i="9"/>
  <c r="O74" i="9"/>
  <c r="O75" i="9"/>
  <c r="O76" i="9"/>
  <c r="O77" i="9"/>
  <c r="O78" i="9"/>
  <c r="O79" i="9"/>
  <c r="O80" i="9"/>
  <c r="O81" i="9"/>
  <c r="O82" i="9"/>
  <c r="O83" i="9"/>
  <c r="O84" i="9"/>
  <c r="O86" i="9"/>
  <c r="O87" i="9"/>
  <c r="O88" i="9"/>
  <c r="O89" i="9"/>
  <c r="O90" i="9"/>
  <c r="O91" i="9"/>
  <c r="O92" i="9"/>
  <c r="O93" i="9"/>
  <c r="O94" i="9"/>
  <c r="O95" i="9"/>
  <c r="O96" i="9"/>
  <c r="O97" i="9"/>
  <c r="O98" i="9"/>
  <c r="O99" i="9"/>
  <c r="O100" i="9"/>
  <c r="O102" i="9"/>
  <c r="O103" i="9"/>
  <c r="O104" i="9"/>
  <c r="O105" i="9"/>
  <c r="O106" i="9"/>
  <c r="O107" i="9"/>
  <c r="O108" i="9"/>
  <c r="O109" i="9"/>
  <c r="O110" i="9"/>
  <c r="O111" i="9"/>
  <c r="O112" i="9"/>
  <c r="O113" i="9"/>
  <c r="O114" i="9"/>
  <c r="O115" i="9"/>
  <c r="O116" i="9"/>
  <c r="O118" i="9"/>
  <c r="O119" i="9"/>
  <c r="O120" i="9"/>
  <c r="O121" i="9"/>
  <c r="O122" i="9"/>
  <c r="O123" i="9"/>
  <c r="O124" i="9"/>
  <c r="O125" i="9"/>
  <c r="O126" i="9"/>
  <c r="O127" i="9"/>
  <c r="O128" i="9"/>
  <c r="O129" i="9"/>
  <c r="O130" i="9"/>
  <c r="O131" i="9"/>
  <c r="O133" i="9"/>
  <c r="O134" i="9"/>
  <c r="O135" i="9"/>
  <c r="O136" i="9"/>
  <c r="O137" i="9"/>
  <c r="O138" i="9"/>
  <c r="O139" i="9"/>
  <c r="O140" i="9"/>
  <c r="O141" i="9"/>
  <c r="O142" i="9"/>
  <c r="O143" i="9"/>
  <c r="O144" i="9"/>
  <c r="O145" i="9"/>
  <c r="O146" i="9"/>
  <c r="O148" i="9"/>
  <c r="O149" i="9"/>
  <c r="O150" i="9"/>
  <c r="O151" i="9"/>
  <c r="O152" i="9"/>
  <c r="O153" i="9"/>
  <c r="O154" i="9"/>
  <c r="O155" i="9"/>
  <c r="O156" i="9"/>
  <c r="O157" i="9"/>
  <c r="O158" i="9"/>
  <c r="O159" i="9"/>
  <c r="O161" i="9"/>
  <c r="O162" i="9"/>
  <c r="O163" i="9"/>
  <c r="O164" i="9"/>
  <c r="O165" i="9"/>
  <c r="O166" i="9"/>
  <c r="O167" i="9"/>
  <c r="O168" i="9"/>
  <c r="O169" i="9"/>
  <c r="O170" i="9"/>
  <c r="O171" i="9"/>
  <c r="O172" i="9"/>
  <c r="O174" i="9"/>
  <c r="O175" i="9"/>
  <c r="O176" i="9"/>
  <c r="O177" i="9"/>
  <c r="O178" i="9"/>
  <c r="O179" i="9"/>
  <c r="O180" i="9"/>
  <c r="O181" i="9"/>
  <c r="O183" i="9"/>
  <c r="O184" i="9"/>
  <c r="O185" i="9"/>
  <c r="O186" i="9"/>
  <c r="O187" i="9"/>
  <c r="O188" i="9"/>
  <c r="O189" i="9"/>
  <c r="O190" i="9"/>
  <c r="O191" i="9"/>
  <c r="O193" i="9"/>
  <c r="O194" i="9"/>
  <c r="O195" i="9"/>
  <c r="O196" i="9"/>
  <c r="O197" i="9"/>
  <c r="O198" i="9"/>
  <c r="O199" i="9"/>
  <c r="O200" i="9"/>
  <c r="O201" i="9"/>
  <c r="O203" i="9"/>
  <c r="O204" i="9"/>
  <c r="O205" i="9"/>
  <c r="O206" i="9"/>
  <c r="O208" i="9"/>
  <c r="O209" i="9"/>
  <c r="O210" i="9"/>
  <c r="O211" i="9"/>
  <c r="O213" i="9"/>
  <c r="O214" i="9"/>
  <c r="O215" i="9"/>
  <c r="O217" i="9"/>
  <c r="O218" i="9"/>
  <c r="O219" i="9"/>
  <c r="O220" i="9"/>
  <c r="O221" i="9"/>
  <c r="O222" i="9"/>
  <c r="O223" i="9"/>
  <c r="O224" i="9"/>
  <c r="O226" i="9"/>
  <c r="O227" i="9"/>
  <c r="O228" i="9"/>
  <c r="O229" i="9"/>
  <c r="O230" i="9"/>
  <c r="O231" i="9"/>
  <c r="O232" i="9"/>
  <c r="O233" i="9"/>
  <c r="O234" i="9"/>
  <c r="O235" i="9"/>
  <c r="O236" i="9"/>
  <c r="O237" i="9"/>
  <c r="O238" i="9"/>
  <c r="O240" i="9"/>
  <c r="O241" i="9"/>
  <c r="O242" i="9"/>
  <c r="O243" i="9"/>
  <c r="O244" i="9"/>
  <c r="O245" i="9"/>
  <c r="O246" i="9"/>
  <c r="O247" i="9"/>
  <c r="O248" i="9"/>
  <c r="O249" i="9"/>
  <c r="O250" i="9"/>
  <c r="O251" i="9"/>
  <c r="O252" i="9"/>
  <c r="O253" i="9"/>
  <c r="O255" i="9"/>
  <c r="O256" i="9"/>
  <c r="O258" i="9"/>
  <c r="O259" i="9"/>
  <c r="O260" i="9"/>
  <c r="O261" i="9"/>
  <c r="O262" i="9"/>
  <c r="O263" i="9"/>
  <c r="O264" i="9"/>
  <c r="O265" i="9"/>
  <c r="O266" i="9"/>
  <c r="O267" i="9"/>
  <c r="O268" i="9"/>
  <c r="O270" i="9"/>
  <c r="O271" i="9"/>
  <c r="O272" i="9"/>
  <c r="O273" i="9"/>
  <c r="M10" i="9"/>
  <c r="M11" i="9"/>
  <c r="M12" i="9"/>
  <c r="M13" i="9"/>
  <c r="M15" i="9"/>
  <c r="M16" i="9"/>
  <c r="M17" i="9"/>
  <c r="M20" i="9"/>
  <c r="M21" i="9"/>
  <c r="M22" i="9"/>
  <c r="M23" i="9"/>
  <c r="M24" i="9"/>
  <c r="M25" i="9"/>
  <c r="M26" i="9"/>
  <c r="M27" i="9"/>
  <c r="M28" i="9"/>
  <c r="M29" i="9"/>
  <c r="M30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6" i="9"/>
  <c r="M47" i="9"/>
  <c r="M48" i="9"/>
  <c r="M49" i="9"/>
  <c r="M50" i="9"/>
  <c r="M51" i="9"/>
  <c r="M52" i="9"/>
  <c r="M54" i="9"/>
  <c r="M55" i="9"/>
  <c r="M56" i="9"/>
  <c r="M57" i="9"/>
  <c r="M60" i="9"/>
  <c r="M61" i="9"/>
  <c r="M62" i="9"/>
  <c r="M63" i="9"/>
  <c r="M64" i="9"/>
  <c r="M65" i="9"/>
  <c r="M66" i="9"/>
  <c r="M67" i="9"/>
  <c r="M68" i="9"/>
  <c r="M69" i="9"/>
  <c r="M70" i="9"/>
  <c r="M71" i="9"/>
  <c r="M73" i="9"/>
  <c r="M74" i="9"/>
  <c r="M75" i="9"/>
  <c r="M76" i="9"/>
  <c r="M77" i="9"/>
  <c r="M78" i="9"/>
  <c r="M79" i="9"/>
  <c r="M80" i="9"/>
  <c r="M81" i="9"/>
  <c r="M82" i="9"/>
  <c r="M83" i="9"/>
  <c r="M84" i="9"/>
  <c r="M86" i="9"/>
  <c r="M87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M102" i="9"/>
  <c r="M103" i="9"/>
  <c r="M104" i="9"/>
  <c r="M105" i="9"/>
  <c r="M106" i="9"/>
  <c r="M107" i="9"/>
  <c r="M108" i="9"/>
  <c r="M109" i="9"/>
  <c r="M110" i="9"/>
  <c r="M111" i="9"/>
  <c r="M112" i="9"/>
  <c r="M113" i="9"/>
  <c r="M114" i="9"/>
  <c r="M115" i="9"/>
  <c r="M116" i="9"/>
  <c r="M118" i="9"/>
  <c r="M119" i="9"/>
  <c r="M120" i="9"/>
  <c r="M121" i="9"/>
  <c r="M122" i="9"/>
  <c r="M123" i="9"/>
  <c r="M124" i="9"/>
  <c r="M125" i="9"/>
  <c r="M126" i="9"/>
  <c r="M127" i="9"/>
  <c r="M128" i="9"/>
  <c r="M129" i="9"/>
  <c r="M130" i="9"/>
  <c r="M131" i="9"/>
  <c r="M133" i="9"/>
  <c r="M134" i="9"/>
  <c r="M135" i="9"/>
  <c r="M136" i="9"/>
  <c r="M137" i="9"/>
  <c r="M138" i="9"/>
  <c r="M139" i="9"/>
  <c r="M140" i="9"/>
  <c r="M141" i="9"/>
  <c r="M142" i="9"/>
  <c r="M143" i="9"/>
  <c r="M144" i="9"/>
  <c r="M145" i="9"/>
  <c r="M146" i="9"/>
  <c r="M148" i="9"/>
  <c r="M149" i="9"/>
  <c r="M150" i="9"/>
  <c r="M151" i="9"/>
  <c r="M152" i="9"/>
  <c r="M153" i="9"/>
  <c r="M154" i="9"/>
  <c r="M155" i="9"/>
  <c r="M156" i="9"/>
  <c r="M157" i="9"/>
  <c r="M158" i="9"/>
  <c r="M159" i="9"/>
  <c r="M161" i="9"/>
  <c r="M162" i="9"/>
  <c r="M163" i="9"/>
  <c r="M164" i="9"/>
  <c r="M165" i="9"/>
  <c r="M166" i="9"/>
  <c r="M167" i="9"/>
  <c r="M168" i="9"/>
  <c r="M169" i="9"/>
  <c r="M170" i="9"/>
  <c r="M171" i="9"/>
  <c r="M172" i="9"/>
  <c r="M174" i="9"/>
  <c r="M175" i="9"/>
  <c r="M176" i="9"/>
  <c r="M177" i="9"/>
  <c r="M178" i="9"/>
  <c r="M179" i="9"/>
  <c r="M180" i="9"/>
  <c r="M181" i="9"/>
  <c r="M183" i="9"/>
  <c r="M184" i="9"/>
  <c r="M185" i="9"/>
  <c r="M186" i="9"/>
  <c r="M187" i="9"/>
  <c r="M188" i="9"/>
  <c r="M189" i="9"/>
  <c r="M190" i="9"/>
  <c r="M191" i="9"/>
  <c r="M193" i="9"/>
  <c r="M194" i="9"/>
  <c r="M195" i="9"/>
  <c r="M196" i="9"/>
  <c r="M197" i="9"/>
  <c r="M198" i="9"/>
  <c r="M199" i="9"/>
  <c r="M200" i="9"/>
  <c r="M201" i="9"/>
  <c r="M203" i="9"/>
  <c r="M204" i="9"/>
  <c r="M205" i="9"/>
  <c r="M206" i="9"/>
  <c r="M208" i="9"/>
  <c r="M209" i="9"/>
  <c r="M210" i="9"/>
  <c r="M211" i="9"/>
  <c r="M213" i="9"/>
  <c r="M214" i="9"/>
  <c r="M215" i="9"/>
  <c r="M217" i="9"/>
  <c r="M218" i="9"/>
  <c r="M219" i="9"/>
  <c r="M220" i="9"/>
  <c r="M221" i="9"/>
  <c r="M222" i="9"/>
  <c r="M223" i="9"/>
  <c r="M224" i="9"/>
  <c r="M226" i="9"/>
  <c r="M227" i="9"/>
  <c r="M228" i="9"/>
  <c r="M229" i="9"/>
  <c r="M230" i="9"/>
  <c r="M231" i="9"/>
  <c r="M232" i="9"/>
  <c r="M233" i="9"/>
  <c r="M234" i="9"/>
  <c r="M235" i="9"/>
  <c r="M236" i="9"/>
  <c r="M237" i="9"/>
  <c r="M238" i="9"/>
  <c r="M240" i="9"/>
  <c r="M241" i="9"/>
  <c r="M242" i="9"/>
  <c r="M243" i="9"/>
  <c r="M244" i="9"/>
  <c r="M245" i="9"/>
  <c r="M246" i="9"/>
  <c r="M247" i="9"/>
  <c r="M248" i="9"/>
  <c r="M249" i="9"/>
  <c r="M250" i="9"/>
  <c r="M251" i="9"/>
  <c r="M252" i="9"/>
  <c r="M253" i="9"/>
  <c r="M255" i="9"/>
  <c r="M256" i="9"/>
  <c r="M258" i="9"/>
  <c r="M259" i="9"/>
  <c r="M260" i="9"/>
  <c r="M261" i="9"/>
  <c r="M262" i="9"/>
  <c r="M263" i="9"/>
  <c r="M264" i="9"/>
  <c r="M265" i="9"/>
  <c r="M266" i="9"/>
  <c r="M267" i="9"/>
  <c r="M268" i="9"/>
  <c r="M270" i="9"/>
  <c r="M271" i="9"/>
  <c r="M272" i="9"/>
  <c r="M273" i="9"/>
  <c r="K10" i="9"/>
  <c r="K11" i="9"/>
  <c r="K12" i="9"/>
  <c r="K13" i="9"/>
  <c r="K15" i="9"/>
  <c r="K16" i="9"/>
  <c r="K17" i="9"/>
  <c r="K20" i="9"/>
  <c r="K21" i="9"/>
  <c r="K22" i="9"/>
  <c r="K23" i="9"/>
  <c r="K24" i="9"/>
  <c r="K25" i="9"/>
  <c r="K26" i="9"/>
  <c r="K27" i="9"/>
  <c r="K28" i="9"/>
  <c r="K29" i="9"/>
  <c r="K30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6" i="9"/>
  <c r="K47" i="9"/>
  <c r="K48" i="9"/>
  <c r="K49" i="9"/>
  <c r="K50" i="9"/>
  <c r="K51" i="9"/>
  <c r="K52" i="9"/>
  <c r="K54" i="9"/>
  <c r="K55" i="9"/>
  <c r="K56" i="9"/>
  <c r="K57" i="9"/>
  <c r="K60" i="9"/>
  <c r="K61" i="9"/>
  <c r="K62" i="9"/>
  <c r="K63" i="9"/>
  <c r="K64" i="9"/>
  <c r="K65" i="9"/>
  <c r="K66" i="9"/>
  <c r="K67" i="9"/>
  <c r="K68" i="9"/>
  <c r="K69" i="9"/>
  <c r="K70" i="9"/>
  <c r="K71" i="9"/>
  <c r="K73" i="9"/>
  <c r="K74" i="9"/>
  <c r="K75" i="9"/>
  <c r="K76" i="9"/>
  <c r="K77" i="9"/>
  <c r="K78" i="9"/>
  <c r="K79" i="9"/>
  <c r="K80" i="9"/>
  <c r="K81" i="9"/>
  <c r="K82" i="9"/>
  <c r="K83" i="9"/>
  <c r="K84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4" i="9"/>
  <c r="K175" i="9"/>
  <c r="K176" i="9"/>
  <c r="K177" i="9"/>
  <c r="K178" i="9"/>
  <c r="K179" i="9"/>
  <c r="K180" i="9"/>
  <c r="K181" i="9"/>
  <c r="K183" i="9"/>
  <c r="K184" i="9"/>
  <c r="K185" i="9"/>
  <c r="K186" i="9"/>
  <c r="K187" i="9"/>
  <c r="K188" i="9"/>
  <c r="K189" i="9"/>
  <c r="K190" i="9"/>
  <c r="K191" i="9"/>
  <c r="K193" i="9"/>
  <c r="K194" i="9"/>
  <c r="K195" i="9"/>
  <c r="K196" i="9"/>
  <c r="K197" i="9"/>
  <c r="K198" i="9"/>
  <c r="K199" i="9"/>
  <c r="K200" i="9"/>
  <c r="K201" i="9"/>
  <c r="K203" i="9"/>
  <c r="K204" i="9"/>
  <c r="K205" i="9"/>
  <c r="K206" i="9"/>
  <c r="K208" i="9"/>
  <c r="K209" i="9"/>
  <c r="K210" i="9"/>
  <c r="K211" i="9"/>
  <c r="K213" i="9"/>
  <c r="K214" i="9"/>
  <c r="K215" i="9"/>
  <c r="K217" i="9"/>
  <c r="K218" i="9"/>
  <c r="K219" i="9"/>
  <c r="K220" i="9"/>
  <c r="K221" i="9"/>
  <c r="K222" i="9"/>
  <c r="K223" i="9"/>
  <c r="K224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5" i="9"/>
  <c r="K256" i="9"/>
  <c r="K258" i="9"/>
  <c r="K259" i="9"/>
  <c r="K260" i="9"/>
  <c r="K261" i="9"/>
  <c r="K262" i="9"/>
  <c r="K263" i="9"/>
  <c r="K264" i="9"/>
  <c r="K265" i="9"/>
  <c r="K266" i="9"/>
  <c r="K267" i="9"/>
  <c r="K268" i="9"/>
  <c r="K270" i="9"/>
  <c r="K271" i="9"/>
  <c r="K272" i="9"/>
  <c r="K273" i="9"/>
  <c r="I15" i="9"/>
  <c r="I16" i="9"/>
  <c r="I17" i="9"/>
  <c r="I20" i="9"/>
  <c r="I21" i="9"/>
  <c r="I22" i="9"/>
  <c r="I23" i="9"/>
  <c r="I24" i="9"/>
  <c r="I25" i="9"/>
  <c r="I26" i="9"/>
  <c r="I27" i="9"/>
  <c r="I28" i="9"/>
  <c r="I29" i="9"/>
  <c r="I30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6" i="9"/>
  <c r="I47" i="9"/>
  <c r="I48" i="9"/>
  <c r="I49" i="9"/>
  <c r="I50" i="9"/>
  <c r="I51" i="9"/>
  <c r="I52" i="9"/>
  <c r="I54" i="9"/>
  <c r="I55" i="9"/>
  <c r="I56" i="9"/>
  <c r="I57" i="9"/>
  <c r="I60" i="9"/>
  <c r="I61" i="9"/>
  <c r="I62" i="9"/>
  <c r="I63" i="9"/>
  <c r="I64" i="9"/>
  <c r="I65" i="9"/>
  <c r="I66" i="9"/>
  <c r="I67" i="9"/>
  <c r="I68" i="9"/>
  <c r="I69" i="9"/>
  <c r="I70" i="9"/>
  <c r="I71" i="9"/>
  <c r="I73" i="9"/>
  <c r="I74" i="9"/>
  <c r="I75" i="9"/>
  <c r="I76" i="9"/>
  <c r="I77" i="9"/>
  <c r="I78" i="9"/>
  <c r="I79" i="9"/>
  <c r="I80" i="9"/>
  <c r="I81" i="9"/>
  <c r="I82" i="9"/>
  <c r="I83" i="9"/>
  <c r="I84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50" i="9"/>
  <c r="I151" i="9"/>
  <c r="I152" i="9"/>
  <c r="I153" i="9"/>
  <c r="I154" i="9"/>
  <c r="I155" i="9"/>
  <c r="I156" i="9"/>
  <c r="I157" i="9"/>
  <c r="I158" i="9"/>
  <c r="I159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4" i="9"/>
  <c r="I175" i="9"/>
  <c r="I176" i="9"/>
  <c r="I177" i="9"/>
  <c r="I178" i="9"/>
  <c r="I179" i="9"/>
  <c r="I180" i="9"/>
  <c r="I181" i="9"/>
  <c r="I183" i="9"/>
  <c r="I184" i="9"/>
  <c r="I185" i="9"/>
  <c r="I186" i="9"/>
  <c r="I187" i="9"/>
  <c r="I188" i="9"/>
  <c r="I189" i="9"/>
  <c r="I190" i="9"/>
  <c r="I191" i="9"/>
  <c r="I193" i="9"/>
  <c r="I194" i="9"/>
  <c r="I195" i="9"/>
  <c r="I196" i="9"/>
  <c r="I197" i="9"/>
  <c r="I198" i="9"/>
  <c r="I199" i="9"/>
  <c r="I200" i="9"/>
  <c r="I201" i="9"/>
  <c r="I203" i="9"/>
  <c r="I204" i="9"/>
  <c r="I205" i="9"/>
  <c r="I206" i="9"/>
  <c r="I208" i="9"/>
  <c r="I209" i="9"/>
  <c r="I210" i="9"/>
  <c r="I211" i="9"/>
  <c r="I213" i="9"/>
  <c r="I214" i="9"/>
  <c r="I215" i="9"/>
  <c r="I217" i="9"/>
  <c r="I218" i="9"/>
  <c r="I219" i="9"/>
  <c r="I220" i="9"/>
  <c r="I221" i="9"/>
  <c r="I222" i="9"/>
  <c r="I223" i="9"/>
  <c r="I224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5" i="9"/>
  <c r="I256" i="9"/>
  <c r="I258" i="9"/>
  <c r="I259" i="9"/>
  <c r="I260" i="9"/>
  <c r="I261" i="9"/>
  <c r="I262" i="9"/>
  <c r="I263" i="9"/>
  <c r="I264" i="9"/>
  <c r="I265" i="9"/>
  <c r="I266" i="9"/>
  <c r="I267" i="9"/>
  <c r="I268" i="9"/>
  <c r="I270" i="9"/>
  <c r="I271" i="9"/>
  <c r="I272" i="9"/>
  <c r="I273" i="9"/>
  <c r="I10" i="9"/>
  <c r="I11" i="9"/>
  <c r="I12" i="9"/>
  <c r="I13" i="9"/>
  <c r="S6" i="23"/>
  <c r="Q6" i="23"/>
  <c r="O6" i="23"/>
  <c r="M6" i="23"/>
  <c r="K6" i="23"/>
  <c r="I6" i="23"/>
  <c r="T6" i="23" s="1"/>
  <c r="S6" i="19"/>
  <c r="Q6" i="19"/>
  <c r="O6" i="19"/>
  <c r="M6" i="19"/>
  <c r="K6" i="19"/>
  <c r="I6" i="19"/>
  <c r="S6" i="14"/>
  <c r="Q6" i="14"/>
  <c r="O6" i="14"/>
  <c r="M6" i="14"/>
  <c r="K6" i="14"/>
  <c r="I6" i="14"/>
  <c r="S8" i="10"/>
  <c r="Q8" i="10"/>
  <c r="O8" i="10"/>
  <c r="M8" i="10"/>
  <c r="K8" i="10"/>
  <c r="I8" i="10"/>
  <c r="S9" i="9"/>
  <c r="Q9" i="9"/>
  <c r="O9" i="9"/>
  <c r="M9" i="9"/>
  <c r="K9" i="9"/>
  <c r="I9" i="9"/>
  <c r="S10" i="3"/>
  <c r="S11" i="3"/>
  <c r="S12" i="3"/>
  <c r="S13" i="3"/>
  <c r="S15" i="3"/>
  <c r="S16" i="3"/>
  <c r="S17" i="3"/>
  <c r="S20" i="3"/>
  <c r="S21" i="3"/>
  <c r="S22" i="3"/>
  <c r="S23" i="3"/>
  <c r="S24" i="3"/>
  <c r="S25" i="3"/>
  <c r="S26" i="3"/>
  <c r="S27" i="3"/>
  <c r="S28" i="3"/>
  <c r="S29" i="3"/>
  <c r="S30" i="3"/>
  <c r="S32" i="3"/>
  <c r="S33" i="3"/>
  <c r="S34" i="3"/>
  <c r="S35" i="3"/>
  <c r="S36" i="3"/>
  <c r="S37" i="3"/>
  <c r="S38" i="3"/>
  <c r="S39" i="3"/>
  <c r="S40" i="3"/>
  <c r="S41" i="3"/>
  <c r="S42" i="3"/>
  <c r="S44" i="3"/>
  <c r="S45" i="3"/>
  <c r="S46" i="3"/>
  <c r="S47" i="3"/>
  <c r="S48" i="3"/>
  <c r="S49" i="3"/>
  <c r="S51" i="3"/>
  <c r="S52" i="3"/>
  <c r="S53" i="3"/>
  <c r="S56" i="3"/>
  <c r="S57" i="3"/>
  <c r="S58" i="3"/>
  <c r="S59" i="3"/>
  <c r="S60" i="3"/>
  <c r="S61" i="3"/>
  <c r="S62" i="3"/>
  <c r="S63" i="3"/>
  <c r="S64" i="3"/>
  <c r="S65" i="3"/>
  <c r="S66" i="3"/>
  <c r="S67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7" i="3"/>
  <c r="S98" i="3"/>
  <c r="S99" i="3"/>
  <c r="S100" i="3"/>
  <c r="S101" i="3"/>
  <c r="S102" i="3"/>
  <c r="S103" i="3"/>
  <c r="S104" i="3"/>
  <c r="S105" i="3"/>
  <c r="S106" i="3"/>
  <c r="S107" i="3"/>
  <c r="S108" i="3"/>
  <c r="S109" i="3"/>
  <c r="S110" i="3"/>
  <c r="S113" i="3"/>
  <c r="S114" i="3"/>
  <c r="S115" i="3"/>
  <c r="S116" i="3"/>
  <c r="S117" i="3"/>
  <c r="S118" i="3"/>
  <c r="S119" i="3"/>
  <c r="S120" i="3"/>
  <c r="S121" i="3"/>
  <c r="S122" i="3"/>
  <c r="S123" i="3"/>
  <c r="S125" i="3"/>
  <c r="S126" i="3"/>
  <c r="S127" i="3"/>
  <c r="S128" i="3"/>
  <c r="S129" i="3"/>
  <c r="S130" i="3"/>
  <c r="S131" i="3"/>
  <c r="S132" i="3"/>
  <c r="S133" i="3"/>
  <c r="S134" i="3"/>
  <c r="S135" i="3"/>
  <c r="S136" i="3"/>
  <c r="S138" i="3"/>
  <c r="S139" i="3"/>
  <c r="S140" i="3"/>
  <c r="S141" i="3"/>
  <c r="S142" i="3"/>
  <c r="S143" i="3"/>
  <c r="S144" i="3"/>
  <c r="S145" i="3"/>
  <c r="S146" i="3"/>
  <c r="S147" i="3"/>
  <c r="S148" i="3"/>
  <c r="S149" i="3"/>
  <c r="S151" i="3"/>
  <c r="S152" i="3"/>
  <c r="S153" i="3"/>
  <c r="S154" i="3"/>
  <c r="S155" i="3"/>
  <c r="S156" i="3"/>
  <c r="S157" i="3"/>
  <c r="S158" i="3"/>
  <c r="S159" i="3"/>
  <c r="S160" i="3"/>
  <c r="S161" i="3"/>
  <c r="S162" i="3"/>
  <c r="S164" i="3"/>
  <c r="S165" i="3"/>
  <c r="S166" i="3"/>
  <c r="S167" i="3"/>
  <c r="S168" i="3"/>
  <c r="S169" i="3"/>
  <c r="S170" i="3"/>
  <c r="S171" i="3"/>
  <c r="S173" i="3"/>
  <c r="S174" i="3"/>
  <c r="S175" i="3"/>
  <c r="S176" i="3"/>
  <c r="S177" i="3"/>
  <c r="S178" i="3"/>
  <c r="S179" i="3"/>
  <c r="S180" i="3"/>
  <c r="S181" i="3"/>
  <c r="S182" i="3"/>
  <c r="S184" i="3"/>
  <c r="S185" i="3"/>
  <c r="S186" i="3"/>
  <c r="S187" i="3"/>
  <c r="S188" i="3"/>
  <c r="S189" i="3"/>
  <c r="S190" i="3"/>
  <c r="S191" i="3"/>
  <c r="S192" i="3"/>
  <c r="S193" i="3"/>
  <c r="S195" i="3"/>
  <c r="S196" i="3"/>
  <c r="S197" i="3"/>
  <c r="S198" i="3"/>
  <c r="S200" i="3"/>
  <c r="S201" i="3"/>
  <c r="S202" i="3"/>
  <c r="S204" i="3"/>
  <c r="S205" i="3"/>
  <c r="S206" i="3"/>
  <c r="S207" i="3"/>
  <c r="S208" i="3"/>
  <c r="S209" i="3"/>
  <c r="S210" i="3"/>
  <c r="S211" i="3"/>
  <c r="S213" i="3"/>
  <c r="S214" i="3"/>
  <c r="S215" i="3"/>
  <c r="S216" i="3"/>
  <c r="S217" i="3"/>
  <c r="S218" i="3"/>
  <c r="S219" i="3"/>
  <c r="S220" i="3"/>
  <c r="S221" i="3"/>
  <c r="S222" i="3"/>
  <c r="S223" i="3"/>
  <c r="S224" i="3"/>
  <c r="S225" i="3"/>
  <c r="S227" i="3"/>
  <c r="S228" i="3"/>
  <c r="S229" i="3"/>
  <c r="S230" i="3"/>
  <c r="S231" i="3"/>
  <c r="S232" i="3"/>
  <c r="S233" i="3"/>
  <c r="S234" i="3"/>
  <c r="S235" i="3"/>
  <c r="S236" i="3"/>
  <c r="S237" i="3"/>
  <c r="S238" i="3"/>
  <c r="S239" i="3"/>
  <c r="S240" i="3"/>
  <c r="S242" i="3"/>
  <c r="S243" i="3"/>
  <c r="S245" i="3"/>
  <c r="S246" i="3"/>
  <c r="S247" i="3"/>
  <c r="S248" i="3"/>
  <c r="S249" i="3"/>
  <c r="S250" i="3"/>
  <c r="S251" i="3"/>
  <c r="S252" i="3"/>
  <c r="S253" i="3"/>
  <c r="S254" i="3"/>
  <c r="S255" i="3"/>
  <c r="S257" i="3"/>
  <c r="S258" i="3"/>
  <c r="S259" i="3"/>
  <c r="S260" i="3"/>
  <c r="Q10" i="3"/>
  <c r="Q11" i="3"/>
  <c r="Q12" i="3"/>
  <c r="Q13" i="3"/>
  <c r="Q15" i="3"/>
  <c r="Q16" i="3"/>
  <c r="Q17" i="3"/>
  <c r="Q20" i="3"/>
  <c r="Q21" i="3"/>
  <c r="Q22" i="3"/>
  <c r="Q23" i="3"/>
  <c r="Q24" i="3"/>
  <c r="Q25" i="3"/>
  <c r="Q26" i="3"/>
  <c r="Q27" i="3"/>
  <c r="Q28" i="3"/>
  <c r="Q29" i="3"/>
  <c r="Q30" i="3"/>
  <c r="Q32" i="3"/>
  <c r="Q33" i="3"/>
  <c r="Q34" i="3"/>
  <c r="Q35" i="3"/>
  <c r="Q36" i="3"/>
  <c r="Q37" i="3"/>
  <c r="Q38" i="3"/>
  <c r="Q39" i="3"/>
  <c r="Q40" i="3"/>
  <c r="Q41" i="3"/>
  <c r="Q42" i="3"/>
  <c r="Q44" i="3"/>
  <c r="Q45" i="3"/>
  <c r="Q46" i="3"/>
  <c r="Q47" i="3"/>
  <c r="Q48" i="3"/>
  <c r="Q49" i="3"/>
  <c r="Q51" i="3"/>
  <c r="Q52" i="3"/>
  <c r="Q53" i="3"/>
  <c r="Q56" i="3"/>
  <c r="Q57" i="3"/>
  <c r="Q58" i="3"/>
  <c r="Q59" i="3"/>
  <c r="Q60" i="3"/>
  <c r="Q61" i="3"/>
  <c r="Q62" i="3"/>
  <c r="Q63" i="3"/>
  <c r="Q64" i="3"/>
  <c r="Q65" i="3"/>
  <c r="Q66" i="3"/>
  <c r="Q67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3" i="3"/>
  <c r="Q114" i="3"/>
  <c r="Q115" i="3"/>
  <c r="Q116" i="3"/>
  <c r="Q117" i="3"/>
  <c r="Q118" i="3"/>
  <c r="Q119" i="3"/>
  <c r="Q120" i="3"/>
  <c r="Q121" i="3"/>
  <c r="Q122" i="3"/>
  <c r="Q123" i="3"/>
  <c r="Q125" i="3"/>
  <c r="Q126" i="3"/>
  <c r="Q127" i="3"/>
  <c r="Q128" i="3"/>
  <c r="Q129" i="3"/>
  <c r="Q130" i="3"/>
  <c r="Q131" i="3"/>
  <c r="Q132" i="3"/>
  <c r="Q133" i="3"/>
  <c r="Q134" i="3"/>
  <c r="Q135" i="3"/>
  <c r="Q136" i="3"/>
  <c r="Q138" i="3"/>
  <c r="Q139" i="3"/>
  <c r="Q140" i="3"/>
  <c r="Q141" i="3"/>
  <c r="Q142" i="3"/>
  <c r="Q143" i="3"/>
  <c r="Q144" i="3"/>
  <c r="Q145" i="3"/>
  <c r="Q146" i="3"/>
  <c r="Q147" i="3"/>
  <c r="Q148" i="3"/>
  <c r="Q149" i="3"/>
  <c r="Q151" i="3"/>
  <c r="Q152" i="3"/>
  <c r="Q153" i="3"/>
  <c r="Q154" i="3"/>
  <c r="Q155" i="3"/>
  <c r="Q156" i="3"/>
  <c r="Q157" i="3"/>
  <c r="Q158" i="3"/>
  <c r="Q159" i="3"/>
  <c r="Q160" i="3"/>
  <c r="Q161" i="3"/>
  <c r="Q162" i="3"/>
  <c r="Q164" i="3"/>
  <c r="Q165" i="3"/>
  <c r="Q166" i="3"/>
  <c r="Q167" i="3"/>
  <c r="Q168" i="3"/>
  <c r="Q169" i="3"/>
  <c r="Q170" i="3"/>
  <c r="Q171" i="3"/>
  <c r="Q173" i="3"/>
  <c r="Q174" i="3"/>
  <c r="Q175" i="3"/>
  <c r="Q176" i="3"/>
  <c r="Q177" i="3"/>
  <c r="Q178" i="3"/>
  <c r="Q179" i="3"/>
  <c r="Q180" i="3"/>
  <c r="Q181" i="3"/>
  <c r="Q182" i="3"/>
  <c r="Q184" i="3"/>
  <c r="Q185" i="3"/>
  <c r="Q186" i="3"/>
  <c r="Q187" i="3"/>
  <c r="Q188" i="3"/>
  <c r="Q189" i="3"/>
  <c r="Q190" i="3"/>
  <c r="Q191" i="3"/>
  <c r="Q192" i="3"/>
  <c r="Q193" i="3"/>
  <c r="Q195" i="3"/>
  <c r="Q196" i="3"/>
  <c r="Q197" i="3"/>
  <c r="Q198" i="3"/>
  <c r="Q200" i="3"/>
  <c r="Q201" i="3"/>
  <c r="Q202" i="3"/>
  <c r="Q204" i="3"/>
  <c r="Q205" i="3"/>
  <c r="Q206" i="3"/>
  <c r="Q207" i="3"/>
  <c r="Q208" i="3"/>
  <c r="Q209" i="3"/>
  <c r="Q210" i="3"/>
  <c r="Q211" i="3"/>
  <c r="Q213" i="3"/>
  <c r="Q214" i="3"/>
  <c r="Q215" i="3"/>
  <c r="Q216" i="3"/>
  <c r="Q217" i="3"/>
  <c r="Q218" i="3"/>
  <c r="Q219" i="3"/>
  <c r="Q220" i="3"/>
  <c r="Q221" i="3"/>
  <c r="Q222" i="3"/>
  <c r="Q223" i="3"/>
  <c r="Q224" i="3"/>
  <c r="Q225" i="3"/>
  <c r="Q227" i="3"/>
  <c r="Q228" i="3"/>
  <c r="Q229" i="3"/>
  <c r="Q230" i="3"/>
  <c r="Q231" i="3"/>
  <c r="Q232" i="3"/>
  <c r="Q233" i="3"/>
  <c r="Q234" i="3"/>
  <c r="Q235" i="3"/>
  <c r="Q236" i="3"/>
  <c r="Q237" i="3"/>
  <c r="Q238" i="3"/>
  <c r="Q239" i="3"/>
  <c r="Q240" i="3"/>
  <c r="Q242" i="3"/>
  <c r="Q243" i="3"/>
  <c r="Q245" i="3"/>
  <c r="Q246" i="3"/>
  <c r="Q247" i="3"/>
  <c r="Q248" i="3"/>
  <c r="Q249" i="3"/>
  <c r="Q250" i="3"/>
  <c r="Q251" i="3"/>
  <c r="Q252" i="3"/>
  <c r="Q253" i="3"/>
  <c r="Q254" i="3"/>
  <c r="Q255" i="3"/>
  <c r="Q257" i="3"/>
  <c r="Q258" i="3"/>
  <c r="Q259" i="3"/>
  <c r="Q260" i="3"/>
  <c r="M10" i="3"/>
  <c r="M11" i="3"/>
  <c r="M12" i="3"/>
  <c r="M13" i="3"/>
  <c r="M15" i="3"/>
  <c r="M16" i="3"/>
  <c r="M17" i="3"/>
  <c r="M20" i="3"/>
  <c r="M21" i="3"/>
  <c r="M22" i="3"/>
  <c r="M23" i="3"/>
  <c r="M24" i="3"/>
  <c r="M25" i="3"/>
  <c r="M26" i="3"/>
  <c r="M27" i="3"/>
  <c r="M28" i="3"/>
  <c r="M29" i="3"/>
  <c r="M30" i="3"/>
  <c r="M32" i="3"/>
  <c r="M33" i="3"/>
  <c r="M34" i="3"/>
  <c r="M35" i="3"/>
  <c r="M36" i="3"/>
  <c r="M37" i="3"/>
  <c r="M38" i="3"/>
  <c r="M39" i="3"/>
  <c r="M40" i="3"/>
  <c r="M41" i="3"/>
  <c r="M42" i="3"/>
  <c r="M44" i="3"/>
  <c r="M45" i="3"/>
  <c r="M46" i="3"/>
  <c r="M47" i="3"/>
  <c r="M48" i="3"/>
  <c r="M49" i="3"/>
  <c r="M51" i="3"/>
  <c r="M52" i="3"/>
  <c r="M53" i="3"/>
  <c r="M56" i="3"/>
  <c r="M57" i="3"/>
  <c r="M58" i="3"/>
  <c r="M59" i="3"/>
  <c r="M60" i="3"/>
  <c r="M61" i="3"/>
  <c r="M62" i="3"/>
  <c r="M63" i="3"/>
  <c r="M64" i="3"/>
  <c r="M65" i="3"/>
  <c r="M66" i="3"/>
  <c r="M67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3" i="3"/>
  <c r="M114" i="3"/>
  <c r="M115" i="3"/>
  <c r="M116" i="3"/>
  <c r="M117" i="3"/>
  <c r="M118" i="3"/>
  <c r="M119" i="3"/>
  <c r="M120" i="3"/>
  <c r="M121" i="3"/>
  <c r="M122" i="3"/>
  <c r="M123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4" i="3"/>
  <c r="M165" i="3"/>
  <c r="M166" i="3"/>
  <c r="M167" i="3"/>
  <c r="M168" i="3"/>
  <c r="M169" i="3"/>
  <c r="M170" i="3"/>
  <c r="M171" i="3"/>
  <c r="M173" i="3"/>
  <c r="M174" i="3"/>
  <c r="M175" i="3"/>
  <c r="M176" i="3"/>
  <c r="M177" i="3"/>
  <c r="M178" i="3"/>
  <c r="M179" i="3"/>
  <c r="M180" i="3"/>
  <c r="M181" i="3"/>
  <c r="M182" i="3"/>
  <c r="M184" i="3"/>
  <c r="M185" i="3"/>
  <c r="M186" i="3"/>
  <c r="M187" i="3"/>
  <c r="M188" i="3"/>
  <c r="M189" i="3"/>
  <c r="M190" i="3"/>
  <c r="M191" i="3"/>
  <c r="M192" i="3"/>
  <c r="M193" i="3"/>
  <c r="M195" i="3"/>
  <c r="M196" i="3"/>
  <c r="M197" i="3"/>
  <c r="M198" i="3"/>
  <c r="M200" i="3"/>
  <c r="M201" i="3"/>
  <c r="M202" i="3"/>
  <c r="M204" i="3"/>
  <c r="M205" i="3"/>
  <c r="M206" i="3"/>
  <c r="M207" i="3"/>
  <c r="M208" i="3"/>
  <c r="M209" i="3"/>
  <c r="M210" i="3"/>
  <c r="M211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2" i="3"/>
  <c r="M243" i="3"/>
  <c r="M245" i="3"/>
  <c r="M246" i="3"/>
  <c r="M247" i="3"/>
  <c r="M248" i="3"/>
  <c r="M249" i="3"/>
  <c r="M250" i="3"/>
  <c r="M251" i="3"/>
  <c r="M252" i="3"/>
  <c r="M253" i="3"/>
  <c r="M254" i="3"/>
  <c r="M255" i="3"/>
  <c r="M257" i="3"/>
  <c r="M258" i="3"/>
  <c r="M259" i="3"/>
  <c r="M260" i="3"/>
  <c r="M9" i="3"/>
  <c r="S9" i="3"/>
  <c r="Q9" i="3"/>
  <c r="O10" i="3"/>
  <c r="O11" i="3"/>
  <c r="O12" i="3"/>
  <c r="O13" i="3"/>
  <c r="O15" i="3"/>
  <c r="O16" i="3"/>
  <c r="O17" i="3"/>
  <c r="O20" i="3"/>
  <c r="O21" i="3"/>
  <c r="O22" i="3"/>
  <c r="O23" i="3"/>
  <c r="O24" i="3"/>
  <c r="O25" i="3"/>
  <c r="O26" i="3"/>
  <c r="O27" i="3"/>
  <c r="O28" i="3"/>
  <c r="O29" i="3"/>
  <c r="O30" i="3"/>
  <c r="O32" i="3"/>
  <c r="O33" i="3"/>
  <c r="O34" i="3"/>
  <c r="O35" i="3"/>
  <c r="O36" i="3"/>
  <c r="O37" i="3"/>
  <c r="O38" i="3"/>
  <c r="O39" i="3"/>
  <c r="O40" i="3"/>
  <c r="O41" i="3"/>
  <c r="O42" i="3"/>
  <c r="O44" i="3"/>
  <c r="O45" i="3"/>
  <c r="O46" i="3"/>
  <c r="O47" i="3"/>
  <c r="O48" i="3"/>
  <c r="O49" i="3"/>
  <c r="O51" i="3"/>
  <c r="O52" i="3"/>
  <c r="O53" i="3"/>
  <c r="O56" i="3"/>
  <c r="O57" i="3"/>
  <c r="O58" i="3"/>
  <c r="O59" i="3"/>
  <c r="O60" i="3"/>
  <c r="O61" i="3"/>
  <c r="O62" i="3"/>
  <c r="O63" i="3"/>
  <c r="O64" i="3"/>
  <c r="O65" i="3"/>
  <c r="O66" i="3"/>
  <c r="O67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3" i="3"/>
  <c r="O114" i="3"/>
  <c r="O115" i="3"/>
  <c r="O116" i="3"/>
  <c r="O117" i="3"/>
  <c r="O118" i="3"/>
  <c r="O119" i="3"/>
  <c r="O120" i="3"/>
  <c r="O121" i="3"/>
  <c r="O122" i="3"/>
  <c r="O123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4" i="3"/>
  <c r="O165" i="3"/>
  <c r="O166" i="3"/>
  <c r="O167" i="3"/>
  <c r="O168" i="3"/>
  <c r="O169" i="3"/>
  <c r="O170" i="3"/>
  <c r="O171" i="3"/>
  <c r="O173" i="3"/>
  <c r="O174" i="3"/>
  <c r="O175" i="3"/>
  <c r="O176" i="3"/>
  <c r="O177" i="3"/>
  <c r="O178" i="3"/>
  <c r="O179" i="3"/>
  <c r="O180" i="3"/>
  <c r="O181" i="3"/>
  <c r="O182" i="3"/>
  <c r="O184" i="3"/>
  <c r="O185" i="3"/>
  <c r="O186" i="3"/>
  <c r="O187" i="3"/>
  <c r="O188" i="3"/>
  <c r="O189" i="3"/>
  <c r="O190" i="3"/>
  <c r="O191" i="3"/>
  <c r="O192" i="3"/>
  <c r="O193" i="3"/>
  <c r="O195" i="3"/>
  <c r="O196" i="3"/>
  <c r="O197" i="3"/>
  <c r="O198" i="3"/>
  <c r="O200" i="3"/>
  <c r="O201" i="3"/>
  <c r="O202" i="3"/>
  <c r="O204" i="3"/>
  <c r="O205" i="3"/>
  <c r="O206" i="3"/>
  <c r="O207" i="3"/>
  <c r="O208" i="3"/>
  <c r="O209" i="3"/>
  <c r="O210" i="3"/>
  <c r="O211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2" i="3"/>
  <c r="O243" i="3"/>
  <c r="O245" i="3"/>
  <c r="O246" i="3"/>
  <c r="O247" i="3"/>
  <c r="O248" i="3"/>
  <c r="O249" i="3"/>
  <c r="O250" i="3"/>
  <c r="O251" i="3"/>
  <c r="O252" i="3"/>
  <c r="O253" i="3"/>
  <c r="O254" i="3"/>
  <c r="O255" i="3"/>
  <c r="O257" i="3"/>
  <c r="O258" i="3"/>
  <c r="O259" i="3"/>
  <c r="O260" i="3"/>
  <c r="O9" i="3"/>
  <c r="K10" i="3"/>
  <c r="K11" i="3"/>
  <c r="K12" i="3"/>
  <c r="K13" i="3"/>
  <c r="K15" i="3"/>
  <c r="K16" i="3"/>
  <c r="K17" i="3"/>
  <c r="K20" i="3"/>
  <c r="K21" i="3"/>
  <c r="K22" i="3"/>
  <c r="K23" i="3"/>
  <c r="K24" i="3"/>
  <c r="K25" i="3"/>
  <c r="K26" i="3"/>
  <c r="K27" i="3"/>
  <c r="K28" i="3"/>
  <c r="K29" i="3"/>
  <c r="K30" i="3"/>
  <c r="K32" i="3"/>
  <c r="K33" i="3"/>
  <c r="K34" i="3"/>
  <c r="K35" i="3"/>
  <c r="K36" i="3"/>
  <c r="K37" i="3"/>
  <c r="K38" i="3"/>
  <c r="K39" i="3"/>
  <c r="K40" i="3"/>
  <c r="K41" i="3"/>
  <c r="K42" i="3"/>
  <c r="K44" i="3"/>
  <c r="K45" i="3"/>
  <c r="K46" i="3"/>
  <c r="K47" i="3"/>
  <c r="K48" i="3"/>
  <c r="K49" i="3"/>
  <c r="K51" i="3"/>
  <c r="K52" i="3"/>
  <c r="K53" i="3"/>
  <c r="K56" i="3"/>
  <c r="K57" i="3"/>
  <c r="K58" i="3"/>
  <c r="K59" i="3"/>
  <c r="K60" i="3"/>
  <c r="K61" i="3"/>
  <c r="K62" i="3"/>
  <c r="K63" i="3"/>
  <c r="K64" i="3"/>
  <c r="K65" i="3"/>
  <c r="K66" i="3"/>
  <c r="K67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3" i="3"/>
  <c r="K114" i="3"/>
  <c r="K115" i="3"/>
  <c r="K116" i="3"/>
  <c r="K117" i="3"/>
  <c r="K118" i="3"/>
  <c r="K119" i="3"/>
  <c r="K120" i="3"/>
  <c r="K121" i="3"/>
  <c r="K122" i="3"/>
  <c r="K123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4" i="3"/>
  <c r="K165" i="3"/>
  <c r="K166" i="3"/>
  <c r="K167" i="3"/>
  <c r="K168" i="3"/>
  <c r="K169" i="3"/>
  <c r="K170" i="3"/>
  <c r="K171" i="3"/>
  <c r="K173" i="3"/>
  <c r="K174" i="3"/>
  <c r="K175" i="3"/>
  <c r="K176" i="3"/>
  <c r="K177" i="3"/>
  <c r="K178" i="3"/>
  <c r="K179" i="3"/>
  <c r="K180" i="3"/>
  <c r="K181" i="3"/>
  <c r="K182" i="3"/>
  <c r="K184" i="3"/>
  <c r="K185" i="3"/>
  <c r="K186" i="3"/>
  <c r="K187" i="3"/>
  <c r="K188" i="3"/>
  <c r="K189" i="3"/>
  <c r="K190" i="3"/>
  <c r="K191" i="3"/>
  <c r="K192" i="3"/>
  <c r="K193" i="3"/>
  <c r="K195" i="3"/>
  <c r="K196" i="3"/>
  <c r="K197" i="3"/>
  <c r="K198" i="3"/>
  <c r="K200" i="3"/>
  <c r="K201" i="3"/>
  <c r="K202" i="3"/>
  <c r="K204" i="3"/>
  <c r="K205" i="3"/>
  <c r="K206" i="3"/>
  <c r="K207" i="3"/>
  <c r="K208" i="3"/>
  <c r="K209" i="3"/>
  <c r="K210" i="3"/>
  <c r="K211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2" i="3"/>
  <c r="K243" i="3"/>
  <c r="K245" i="3"/>
  <c r="K246" i="3"/>
  <c r="K247" i="3"/>
  <c r="K248" i="3"/>
  <c r="K249" i="3"/>
  <c r="K250" i="3"/>
  <c r="K251" i="3"/>
  <c r="K252" i="3"/>
  <c r="K253" i="3"/>
  <c r="K254" i="3"/>
  <c r="K255" i="3"/>
  <c r="K257" i="3"/>
  <c r="K258" i="3"/>
  <c r="K259" i="3"/>
  <c r="K260" i="3"/>
  <c r="K9" i="3"/>
  <c r="I10" i="3"/>
  <c r="I11" i="3"/>
  <c r="I12" i="3"/>
  <c r="I13" i="3"/>
  <c r="I15" i="3"/>
  <c r="I16" i="3"/>
  <c r="I17" i="3"/>
  <c r="I20" i="3"/>
  <c r="I21" i="3"/>
  <c r="I22" i="3"/>
  <c r="I23" i="3"/>
  <c r="I24" i="3"/>
  <c r="I25" i="3"/>
  <c r="I26" i="3"/>
  <c r="I27" i="3"/>
  <c r="I28" i="3"/>
  <c r="I29" i="3"/>
  <c r="I30" i="3"/>
  <c r="I32" i="3"/>
  <c r="I33" i="3"/>
  <c r="I34" i="3"/>
  <c r="I35" i="3"/>
  <c r="I36" i="3"/>
  <c r="I37" i="3"/>
  <c r="I38" i="3"/>
  <c r="I39" i="3"/>
  <c r="I40" i="3"/>
  <c r="I41" i="3"/>
  <c r="I42" i="3"/>
  <c r="I44" i="3"/>
  <c r="I45" i="3"/>
  <c r="I46" i="3"/>
  <c r="I47" i="3"/>
  <c r="I48" i="3"/>
  <c r="I49" i="3"/>
  <c r="I51" i="3"/>
  <c r="I52" i="3"/>
  <c r="I53" i="3"/>
  <c r="I56" i="3"/>
  <c r="I57" i="3"/>
  <c r="I58" i="3"/>
  <c r="I59" i="3"/>
  <c r="I60" i="3"/>
  <c r="I61" i="3"/>
  <c r="I62" i="3"/>
  <c r="I63" i="3"/>
  <c r="I64" i="3"/>
  <c r="I65" i="3"/>
  <c r="I66" i="3"/>
  <c r="I67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3" i="3"/>
  <c r="I114" i="3"/>
  <c r="I115" i="3"/>
  <c r="I116" i="3"/>
  <c r="I117" i="3"/>
  <c r="I118" i="3"/>
  <c r="I119" i="3"/>
  <c r="I120" i="3"/>
  <c r="I121" i="3"/>
  <c r="I122" i="3"/>
  <c r="I123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4" i="3"/>
  <c r="I165" i="3"/>
  <c r="I166" i="3"/>
  <c r="I167" i="3"/>
  <c r="I168" i="3"/>
  <c r="I169" i="3"/>
  <c r="I170" i="3"/>
  <c r="I171" i="3"/>
  <c r="I173" i="3"/>
  <c r="I174" i="3"/>
  <c r="I175" i="3"/>
  <c r="I176" i="3"/>
  <c r="I177" i="3"/>
  <c r="I178" i="3"/>
  <c r="I179" i="3"/>
  <c r="I180" i="3"/>
  <c r="I181" i="3"/>
  <c r="I182" i="3"/>
  <c r="I184" i="3"/>
  <c r="I185" i="3"/>
  <c r="I186" i="3"/>
  <c r="I187" i="3"/>
  <c r="I188" i="3"/>
  <c r="I189" i="3"/>
  <c r="I190" i="3"/>
  <c r="I191" i="3"/>
  <c r="I192" i="3"/>
  <c r="I193" i="3"/>
  <c r="I195" i="3"/>
  <c r="I196" i="3"/>
  <c r="I197" i="3"/>
  <c r="I198" i="3"/>
  <c r="I200" i="3"/>
  <c r="I201" i="3"/>
  <c r="I202" i="3"/>
  <c r="I204" i="3"/>
  <c r="I205" i="3"/>
  <c r="I206" i="3"/>
  <c r="I207" i="3"/>
  <c r="I208" i="3"/>
  <c r="I209" i="3"/>
  <c r="I210" i="3"/>
  <c r="I211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2" i="3"/>
  <c r="I243" i="3"/>
  <c r="I245" i="3"/>
  <c r="I246" i="3"/>
  <c r="I247" i="3"/>
  <c r="I248" i="3"/>
  <c r="I249" i="3"/>
  <c r="I250" i="3"/>
  <c r="I251" i="3"/>
  <c r="I252" i="3"/>
  <c r="I253" i="3"/>
  <c r="I254" i="3"/>
  <c r="I255" i="3"/>
  <c r="I257" i="3"/>
  <c r="I258" i="3"/>
  <c r="I259" i="3"/>
  <c r="I260" i="3"/>
  <c r="I9" i="3"/>
  <c r="H94" i="25" l="1"/>
  <c r="J94" i="25"/>
  <c r="T162" i="10"/>
  <c r="T91" i="10"/>
  <c r="V91" i="10" s="1"/>
  <c r="T83" i="10"/>
  <c r="T76" i="10"/>
  <c r="T42" i="10"/>
  <c r="T24" i="10"/>
  <c r="T14" i="10"/>
  <c r="T140" i="10"/>
  <c r="U29" i="10"/>
  <c r="U21" i="10"/>
  <c r="U12" i="10"/>
  <c r="U37" i="10"/>
  <c r="U28" i="10"/>
  <c r="U20" i="10"/>
  <c r="U9" i="10"/>
  <c r="T212" i="10"/>
  <c r="T204" i="10"/>
  <c r="T196" i="10"/>
  <c r="T188" i="10"/>
  <c r="T180" i="10"/>
  <c r="T164" i="10"/>
  <c r="T157" i="10"/>
  <c r="T149" i="10"/>
  <c r="T141" i="10"/>
  <c r="T125" i="10"/>
  <c r="T117" i="10"/>
  <c r="T109" i="10"/>
  <c r="T102" i="10"/>
  <c r="T94" i="10"/>
  <c r="T86" i="10"/>
  <c r="T78" i="10"/>
  <c r="T71" i="10"/>
  <c r="T56" i="10"/>
  <c r="T49" i="10"/>
  <c r="T40" i="10"/>
  <c r="T32" i="10"/>
  <c r="T68" i="10"/>
  <c r="T61" i="10"/>
  <c r="T53" i="10"/>
  <c r="T22" i="10"/>
  <c r="T11" i="10"/>
  <c r="U214" i="10"/>
  <c r="U206" i="10"/>
  <c r="U198" i="10"/>
  <c r="U190" i="10"/>
  <c r="U182" i="10"/>
  <c r="U174" i="10"/>
  <c r="U166" i="10"/>
  <c r="U151" i="10"/>
  <c r="U143" i="10"/>
  <c r="U135" i="10"/>
  <c r="U127" i="10"/>
  <c r="U119" i="10"/>
  <c r="U111" i="10"/>
  <c r="V111" i="10" s="1"/>
  <c r="U104" i="10"/>
  <c r="U96" i="10"/>
  <c r="U88" i="10"/>
  <c r="U80" i="10"/>
  <c r="U73" i="10"/>
  <c r="U65" i="10"/>
  <c r="U58" i="10"/>
  <c r="U44" i="10"/>
  <c r="U36" i="10"/>
  <c r="U27" i="10"/>
  <c r="U19" i="10"/>
  <c r="T10" i="10"/>
  <c r="U213" i="10"/>
  <c r="U205" i="10"/>
  <c r="U197" i="10"/>
  <c r="U189" i="10"/>
  <c r="U181" i="10"/>
  <c r="U173" i="10"/>
  <c r="U165" i="10"/>
  <c r="U158" i="10"/>
  <c r="U150" i="10"/>
  <c r="U134" i="10"/>
  <c r="U126" i="10"/>
  <c r="U118" i="10"/>
  <c r="U110" i="10"/>
  <c r="U103" i="10"/>
  <c r="U95" i="10"/>
  <c r="U87" i="10"/>
  <c r="U79" i="10"/>
  <c r="U72" i="10"/>
  <c r="U57" i="10"/>
  <c r="U43" i="10"/>
  <c r="U35" i="10"/>
  <c r="V35" i="10" s="1"/>
  <c r="T37" i="10"/>
  <c r="V37" i="10" s="1"/>
  <c r="T28" i="10"/>
  <c r="T20" i="10"/>
  <c r="T9" i="10"/>
  <c r="U212" i="10"/>
  <c r="U204" i="10"/>
  <c r="U196" i="10"/>
  <c r="U188" i="10"/>
  <c r="U180" i="10"/>
  <c r="V180" i="10" s="1"/>
  <c r="U164" i="10"/>
  <c r="U157" i="10"/>
  <c r="U149" i="10"/>
  <c r="U141" i="10"/>
  <c r="U125" i="10"/>
  <c r="U117" i="10"/>
  <c r="U109" i="10"/>
  <c r="U102" i="10"/>
  <c r="U94" i="10"/>
  <c r="U86" i="10"/>
  <c r="U78" i="10"/>
  <c r="V78" i="10" s="1"/>
  <c r="U71" i="10"/>
  <c r="U56" i="10"/>
  <c r="V56" i="10" s="1"/>
  <c r="U49" i="10"/>
  <c r="U42" i="10"/>
  <c r="U34" i="10"/>
  <c r="U25" i="10"/>
  <c r="U15" i="10"/>
  <c r="T214" i="10"/>
  <c r="T206" i="10"/>
  <c r="T198" i="10"/>
  <c r="T190" i="10"/>
  <c r="T182" i="10"/>
  <c r="T174" i="10"/>
  <c r="T166" i="10"/>
  <c r="T151" i="10"/>
  <c r="T143" i="10"/>
  <c r="T135" i="10"/>
  <c r="T127" i="10"/>
  <c r="T119" i="10"/>
  <c r="T111" i="10"/>
  <c r="T104" i="10"/>
  <c r="T96" i="10"/>
  <c r="T88" i="10"/>
  <c r="T80" i="10"/>
  <c r="T73" i="10"/>
  <c r="T65" i="10"/>
  <c r="T58" i="10"/>
  <c r="T44" i="10"/>
  <c r="T19" i="10"/>
  <c r="U219" i="10"/>
  <c r="U211" i="10"/>
  <c r="U195" i="10"/>
  <c r="U187" i="10"/>
  <c r="U179" i="10"/>
  <c r="U171" i="10"/>
  <c r="U156" i="10"/>
  <c r="U148" i="10"/>
  <c r="U140" i="10"/>
  <c r="U132" i="10"/>
  <c r="U124" i="10"/>
  <c r="U116" i="10"/>
  <c r="U108" i="10"/>
  <c r="U101" i="10"/>
  <c r="U93" i="10"/>
  <c r="U85" i="10"/>
  <c r="U70" i="10"/>
  <c r="U63" i="10"/>
  <c r="U55" i="10"/>
  <c r="U48" i="10"/>
  <c r="O220" i="10"/>
  <c r="T218" i="10"/>
  <c r="T210" i="10"/>
  <c r="T202" i="10"/>
  <c r="T194" i="10"/>
  <c r="T186" i="10"/>
  <c r="T178" i="10"/>
  <c r="T170" i="10"/>
  <c r="T155" i="10"/>
  <c r="T147" i="10"/>
  <c r="T139" i="10"/>
  <c r="T131" i="10"/>
  <c r="T123" i="10"/>
  <c r="T115" i="10"/>
  <c r="T100" i="10"/>
  <c r="T84" i="10"/>
  <c r="T69" i="10"/>
  <c r="T62" i="10"/>
  <c r="T54" i="10"/>
  <c r="T33" i="10"/>
  <c r="T25" i="10"/>
  <c r="U217" i="10"/>
  <c r="V217" i="10" s="1"/>
  <c r="U209" i="10"/>
  <c r="V209" i="10" s="1"/>
  <c r="U201" i="10"/>
  <c r="V201" i="10" s="1"/>
  <c r="U193" i="10"/>
  <c r="V193" i="10" s="1"/>
  <c r="U177" i="10"/>
  <c r="V177" i="10" s="1"/>
  <c r="U169" i="10"/>
  <c r="V169" i="10" s="1"/>
  <c r="U162" i="10"/>
  <c r="U146" i="10"/>
  <c r="V146" i="10" s="1"/>
  <c r="U138" i="10"/>
  <c r="V138" i="10" s="1"/>
  <c r="U130" i="10"/>
  <c r="V130" i="10" s="1"/>
  <c r="U122" i="10"/>
  <c r="V122" i="10" s="1"/>
  <c r="U114" i="10"/>
  <c r="V114" i="10" s="1"/>
  <c r="U99" i="10"/>
  <c r="V99" i="10" s="1"/>
  <c r="U91" i="10"/>
  <c r="U83" i="10"/>
  <c r="V83" i="10" s="1"/>
  <c r="U76" i="10"/>
  <c r="U68" i="10"/>
  <c r="U61" i="10"/>
  <c r="U53" i="10"/>
  <c r="V53" i="10" s="1"/>
  <c r="U40" i="10"/>
  <c r="U32" i="10"/>
  <c r="U14" i="10"/>
  <c r="V162" i="10"/>
  <c r="T216" i="10"/>
  <c r="T208" i="10"/>
  <c r="T192" i="10"/>
  <c r="T184" i="10"/>
  <c r="T176" i="10"/>
  <c r="T168" i="10"/>
  <c r="T161" i="10"/>
  <c r="T153" i="10"/>
  <c r="T145" i="10"/>
  <c r="T137" i="10"/>
  <c r="T129" i="10"/>
  <c r="T121" i="10"/>
  <c r="T113" i="10"/>
  <c r="T106" i="10"/>
  <c r="T98" i="10"/>
  <c r="T90" i="10"/>
  <c r="T82" i="10"/>
  <c r="T75" i="10"/>
  <c r="T67" i="10"/>
  <c r="T60" i="10"/>
  <c r="T52" i="10"/>
  <c r="T46" i="10"/>
  <c r="T39" i="10"/>
  <c r="T31" i="10"/>
  <c r="U167" i="10"/>
  <c r="U105" i="10"/>
  <c r="U45" i="10"/>
  <c r="U22" i="10"/>
  <c r="U11" i="10"/>
  <c r="V11" i="10" s="1"/>
  <c r="U16" i="10"/>
  <c r="V16" i="10" s="1"/>
  <c r="T12" i="10"/>
  <c r="U207" i="10"/>
  <c r="U199" i="10"/>
  <c r="U191" i="10"/>
  <c r="U183" i="10"/>
  <c r="U175" i="10"/>
  <c r="U160" i="10"/>
  <c r="U152" i="10"/>
  <c r="U144" i="10"/>
  <c r="U136" i="10"/>
  <c r="U128" i="10"/>
  <c r="U112" i="10"/>
  <c r="U97" i="10"/>
  <c r="U89" i="10"/>
  <c r="U81" i="10"/>
  <c r="U74" i="10"/>
  <c r="U66" i="10"/>
  <c r="U59" i="10"/>
  <c r="U38" i="10"/>
  <c r="U23" i="10"/>
  <c r="T207" i="10"/>
  <c r="T199" i="10"/>
  <c r="T191" i="10"/>
  <c r="T183" i="10"/>
  <c r="T175" i="10"/>
  <c r="T167" i="10"/>
  <c r="T160" i="10"/>
  <c r="T152" i="10"/>
  <c r="T144" i="10"/>
  <c r="T136" i="10"/>
  <c r="V136" i="10" s="1"/>
  <c r="T128" i="10"/>
  <c r="T112" i="10"/>
  <c r="T105" i="10"/>
  <c r="T97" i="10"/>
  <c r="T89" i="10"/>
  <c r="T81" i="10"/>
  <c r="T74" i="10"/>
  <c r="T66" i="10"/>
  <c r="T59" i="10"/>
  <c r="T45" i="10"/>
  <c r="T38" i="10"/>
  <c r="T23" i="10"/>
  <c r="V23" i="10" s="1"/>
  <c r="T15" i="10"/>
  <c r="U218" i="10"/>
  <c r="U210" i="10"/>
  <c r="U202" i="10"/>
  <c r="U194" i="10"/>
  <c r="U186" i="10"/>
  <c r="U178" i="10"/>
  <c r="U170" i="10"/>
  <c r="U155" i="10"/>
  <c r="U147" i="10"/>
  <c r="U139" i="10"/>
  <c r="U131" i="10"/>
  <c r="U123" i="10"/>
  <c r="U115" i="10"/>
  <c r="U100" i="10"/>
  <c r="U84" i="10"/>
  <c r="U69" i="10"/>
  <c r="U62" i="10"/>
  <c r="U54" i="10"/>
  <c r="U33" i="10"/>
  <c r="U26" i="10"/>
  <c r="V26" i="10" s="1"/>
  <c r="U10" i="10"/>
  <c r="T219" i="10"/>
  <c r="T211" i="10"/>
  <c r="T195" i="10"/>
  <c r="T187" i="10"/>
  <c r="T179" i="10"/>
  <c r="V179" i="10" s="1"/>
  <c r="T171" i="10"/>
  <c r="T156" i="10"/>
  <c r="T148" i="10"/>
  <c r="T132" i="10"/>
  <c r="T124" i="10"/>
  <c r="T116" i="10"/>
  <c r="T108" i="10"/>
  <c r="T101" i="10"/>
  <c r="T93" i="10"/>
  <c r="T85" i="10"/>
  <c r="T70" i="10"/>
  <c r="T63" i="10"/>
  <c r="T55" i="10"/>
  <c r="T48" i="10"/>
  <c r="T34" i="10"/>
  <c r="V34" i="10" s="1"/>
  <c r="T27" i="10"/>
  <c r="T213" i="10"/>
  <c r="V213" i="10" s="1"/>
  <c r="T205" i="10"/>
  <c r="T197" i="10"/>
  <c r="T189" i="10"/>
  <c r="T181" i="10"/>
  <c r="T173" i="10"/>
  <c r="T165" i="10"/>
  <c r="V165" i="10" s="1"/>
  <c r="T158" i="10"/>
  <c r="T150" i="10"/>
  <c r="V150" i="10" s="1"/>
  <c r="T134" i="10"/>
  <c r="T126" i="10"/>
  <c r="T118" i="10"/>
  <c r="T110" i="10"/>
  <c r="T103" i="10"/>
  <c r="V103" i="10" s="1"/>
  <c r="T95" i="10"/>
  <c r="T87" i="10"/>
  <c r="V87" i="10" s="1"/>
  <c r="T79" i="10"/>
  <c r="T72" i="10"/>
  <c r="T57" i="10"/>
  <c r="T43" i="10"/>
  <c r="T36" i="10"/>
  <c r="V36" i="10" s="1"/>
  <c r="T29" i="10"/>
  <c r="V29" i="10" s="1"/>
  <c r="T21" i="10"/>
  <c r="U216" i="10"/>
  <c r="U208" i="10"/>
  <c r="U192" i="10"/>
  <c r="U184" i="10"/>
  <c r="U176" i="10"/>
  <c r="V176" i="10" s="1"/>
  <c r="U168" i="10"/>
  <c r="U161" i="10"/>
  <c r="U153" i="10"/>
  <c r="U145" i="10"/>
  <c r="U137" i="10"/>
  <c r="U129" i="10"/>
  <c r="U121" i="10"/>
  <c r="U113" i="10"/>
  <c r="V113" i="10" s="1"/>
  <c r="U106" i="10"/>
  <c r="U98" i="10"/>
  <c r="U90" i="10"/>
  <c r="U82" i="10"/>
  <c r="U75" i="10"/>
  <c r="U67" i="10"/>
  <c r="U60" i="10"/>
  <c r="V60" i="10" s="1"/>
  <c r="U52" i="10"/>
  <c r="V52" i="10" s="1"/>
  <c r="U46" i="10"/>
  <c r="U39" i="10"/>
  <c r="U31" i="10"/>
  <c r="U24" i="10"/>
  <c r="V24" i="10" s="1"/>
  <c r="V164" i="10"/>
  <c r="V102" i="10"/>
  <c r="V42" i="10"/>
  <c r="V20" i="10"/>
  <c r="V174" i="10"/>
  <c r="V21" i="10"/>
  <c r="V14" i="10"/>
  <c r="T8" i="10"/>
  <c r="U8" i="10"/>
  <c r="U274" i="9"/>
  <c r="V274" i="9" s="1"/>
  <c r="E8" i="24" s="1"/>
  <c r="V112" i="3"/>
  <c r="T45" i="14"/>
  <c r="T35" i="14"/>
  <c r="V35" i="14" s="1"/>
  <c r="T25" i="14"/>
  <c r="T15" i="14"/>
  <c r="U99" i="14"/>
  <c r="U90" i="14"/>
  <c r="U61" i="14"/>
  <c r="U53" i="14"/>
  <c r="U24" i="14"/>
  <c r="U14" i="14"/>
  <c r="T78" i="14"/>
  <c r="T70" i="14"/>
  <c r="T61" i="14"/>
  <c r="T53" i="14"/>
  <c r="V53" i="14" s="1"/>
  <c r="T84" i="14"/>
  <c r="T76" i="14"/>
  <c r="T68" i="14"/>
  <c r="T50" i="14"/>
  <c r="T42" i="14"/>
  <c r="T30" i="14"/>
  <c r="T20" i="14"/>
  <c r="T12" i="14"/>
  <c r="U88" i="14"/>
  <c r="U86" i="14"/>
  <c r="U43" i="14"/>
  <c r="U31" i="14"/>
  <c r="U23" i="14"/>
  <c r="U13" i="14"/>
  <c r="T90" i="14"/>
  <c r="T58" i="14"/>
  <c r="U48" i="14"/>
  <c r="U39" i="14"/>
  <c r="U28" i="14"/>
  <c r="U18" i="14"/>
  <c r="U8" i="14"/>
  <c r="U81" i="14"/>
  <c r="U73" i="14"/>
  <c r="U79" i="14"/>
  <c r="U71" i="14"/>
  <c r="U45" i="14"/>
  <c r="U35" i="14"/>
  <c r="U25" i="14"/>
  <c r="U15" i="14"/>
  <c r="V15" i="14" s="1"/>
  <c r="T98" i="14"/>
  <c r="T92" i="14"/>
  <c r="U84" i="14"/>
  <c r="U76" i="14"/>
  <c r="V76" i="14" s="1"/>
  <c r="U68" i="14"/>
  <c r="U59" i="14"/>
  <c r="U50" i="14"/>
  <c r="U42" i="14"/>
  <c r="V42" i="14" s="1"/>
  <c r="U30" i="14"/>
  <c r="U20" i="14"/>
  <c r="V20" i="14" s="1"/>
  <c r="U12" i="14"/>
  <c r="V12" i="14" s="1"/>
  <c r="T101" i="14"/>
  <c r="V101" i="14" s="1"/>
  <c r="T88" i="14"/>
  <c r="T81" i="14"/>
  <c r="T73" i="14"/>
  <c r="V73" i="14" s="1"/>
  <c r="T48" i="14"/>
  <c r="T39" i="14"/>
  <c r="T28" i="14"/>
  <c r="T18" i="14"/>
  <c r="T8" i="14"/>
  <c r="V8" i="14" s="1"/>
  <c r="U95" i="14"/>
  <c r="U82" i="14"/>
  <c r="U74" i="14"/>
  <c r="U66" i="14"/>
  <c r="U58" i="14"/>
  <c r="U34" i="14"/>
  <c r="U6" i="14"/>
  <c r="T99" i="14"/>
  <c r="V99" i="14" s="1"/>
  <c r="T93" i="14"/>
  <c r="V93" i="14" s="1"/>
  <c r="T86" i="14"/>
  <c r="T79" i="14"/>
  <c r="V79" i="14" s="1"/>
  <c r="T71" i="14"/>
  <c r="V71" i="14" s="1"/>
  <c r="T63" i="14"/>
  <c r="T55" i="14"/>
  <c r="T46" i="14"/>
  <c r="U64" i="14"/>
  <c r="V64" i="14" s="1"/>
  <c r="U56" i="14"/>
  <c r="V56" i="14" s="1"/>
  <c r="M102" i="14"/>
  <c r="O102" i="14"/>
  <c r="T91" i="14"/>
  <c r="T77" i="14"/>
  <c r="T69" i="14"/>
  <c r="T62" i="14"/>
  <c r="T54" i="14"/>
  <c r="T36" i="14"/>
  <c r="T26" i="14"/>
  <c r="T16" i="14"/>
  <c r="U100" i="14"/>
  <c r="U87" i="14"/>
  <c r="U80" i="14"/>
  <c r="U72" i="14"/>
  <c r="U57" i="14"/>
  <c r="U49" i="14"/>
  <c r="U40" i="14"/>
  <c r="U29" i="14"/>
  <c r="U19" i="14"/>
  <c r="U11" i="14"/>
  <c r="T96" i="14"/>
  <c r="T83" i="14"/>
  <c r="T75" i="14"/>
  <c r="T67" i="14"/>
  <c r="T60" i="14"/>
  <c r="T52" i="14"/>
  <c r="T44" i="14"/>
  <c r="T34" i="14"/>
  <c r="T24" i="14"/>
  <c r="V24" i="14" s="1"/>
  <c r="T14" i="14"/>
  <c r="U98" i="14"/>
  <c r="U92" i="14"/>
  <c r="U78" i="14"/>
  <c r="V78" i="14" s="1"/>
  <c r="U70" i="14"/>
  <c r="U63" i="14"/>
  <c r="U55" i="14"/>
  <c r="U47" i="14"/>
  <c r="V47" i="14" s="1"/>
  <c r="U38" i="14"/>
  <c r="V38" i="14" s="1"/>
  <c r="U27" i="14"/>
  <c r="V27" i="14" s="1"/>
  <c r="U17" i="14"/>
  <c r="V17" i="14" s="1"/>
  <c r="T95" i="14"/>
  <c r="V95" i="14" s="1"/>
  <c r="T82" i="14"/>
  <c r="T74" i="14"/>
  <c r="T66" i="14"/>
  <c r="T59" i="14"/>
  <c r="T43" i="14"/>
  <c r="T31" i="14"/>
  <c r="T23" i="14"/>
  <c r="T13" i="14"/>
  <c r="V13" i="14" s="1"/>
  <c r="U91" i="14"/>
  <c r="U77" i="14"/>
  <c r="U69" i="14"/>
  <c r="U62" i="14"/>
  <c r="U54" i="14"/>
  <c r="U46" i="14"/>
  <c r="U36" i="14"/>
  <c r="U26" i="14"/>
  <c r="U16" i="14"/>
  <c r="I102" i="14"/>
  <c r="T100" i="14"/>
  <c r="T87" i="14"/>
  <c r="V87" i="14" s="1"/>
  <c r="T80" i="14"/>
  <c r="T72" i="14"/>
  <c r="T57" i="14"/>
  <c r="T49" i="14"/>
  <c r="T40" i="14"/>
  <c r="T29" i="14"/>
  <c r="T19" i="14"/>
  <c r="T11" i="14"/>
  <c r="U96" i="14"/>
  <c r="U83" i="14"/>
  <c r="U75" i="14"/>
  <c r="U67" i="14"/>
  <c r="U60" i="14"/>
  <c r="U52" i="14"/>
  <c r="U44" i="14"/>
  <c r="V68" i="14"/>
  <c r="V61" i="14"/>
  <c r="K102" i="14"/>
  <c r="T6" i="14"/>
  <c r="U6" i="23"/>
  <c r="V6" i="23" s="1"/>
  <c r="T18" i="19"/>
  <c r="T10" i="19"/>
  <c r="T33" i="19"/>
  <c r="T25" i="19"/>
  <c r="T17" i="19"/>
  <c r="T55" i="19"/>
  <c r="T48" i="19"/>
  <c r="T40" i="19"/>
  <c r="T32" i="19"/>
  <c r="V32" i="19" s="1"/>
  <c r="T24" i="19"/>
  <c r="U8" i="19"/>
  <c r="T69" i="19"/>
  <c r="T53" i="19"/>
  <c r="T46" i="19"/>
  <c r="U69" i="19"/>
  <c r="U53" i="19"/>
  <c r="V53" i="19" s="1"/>
  <c r="U46" i="19"/>
  <c r="U38" i="19"/>
  <c r="U30" i="19"/>
  <c r="U22" i="19"/>
  <c r="U15" i="19"/>
  <c r="U39" i="19"/>
  <c r="U31" i="19"/>
  <c r="U23" i="19"/>
  <c r="U16" i="19"/>
  <c r="T54" i="19"/>
  <c r="T47" i="19"/>
  <c r="T39" i="19"/>
  <c r="V39" i="19" s="1"/>
  <c r="T31" i="19"/>
  <c r="T23" i="19"/>
  <c r="T16" i="19"/>
  <c r="U67" i="19"/>
  <c r="T68" i="19"/>
  <c r="U55" i="19"/>
  <c r="V55" i="19" s="1"/>
  <c r="U48" i="19"/>
  <c r="V48" i="19" s="1"/>
  <c r="U33" i="19"/>
  <c r="U25" i="19"/>
  <c r="U18" i="19"/>
  <c r="V18" i="19" s="1"/>
  <c r="U10" i="19"/>
  <c r="T56" i="19"/>
  <c r="T49" i="19"/>
  <c r="T42" i="19"/>
  <c r="T34" i="19"/>
  <c r="T26" i="19"/>
  <c r="T19" i="19"/>
  <c r="T11" i="19"/>
  <c r="U54" i="19"/>
  <c r="V54" i="19" s="1"/>
  <c r="U47" i="19"/>
  <c r="U40" i="19"/>
  <c r="U32" i="19"/>
  <c r="U24" i="19"/>
  <c r="V24" i="19" s="1"/>
  <c r="U17" i="19"/>
  <c r="V17" i="19" s="1"/>
  <c r="V68" i="19"/>
  <c r="T6" i="19"/>
  <c r="T67" i="19"/>
  <c r="T60" i="19"/>
  <c r="V60" i="19" s="1"/>
  <c r="T45" i="19"/>
  <c r="V45" i="19" s="1"/>
  <c r="T38" i="19"/>
  <c r="T30" i="19"/>
  <c r="V30" i="19" s="1"/>
  <c r="T22" i="19"/>
  <c r="V22" i="19" s="1"/>
  <c r="T15" i="19"/>
  <c r="V15" i="19" s="1"/>
  <c r="T8" i="19"/>
  <c r="U66" i="19"/>
  <c r="U59" i="19"/>
  <c r="U21" i="19"/>
  <c r="U14" i="19"/>
  <c r="T66" i="19"/>
  <c r="T59" i="19"/>
  <c r="T21" i="19"/>
  <c r="T14" i="19"/>
  <c r="U58" i="19"/>
  <c r="U51" i="19"/>
  <c r="U36" i="19"/>
  <c r="U13" i="19"/>
  <c r="M73" i="19"/>
  <c r="T58" i="19"/>
  <c r="T51" i="19"/>
  <c r="T36" i="19"/>
  <c r="T13" i="19"/>
  <c r="V13" i="19" s="1"/>
  <c r="U72" i="19"/>
  <c r="U64" i="19"/>
  <c r="U57" i="19"/>
  <c r="U50" i="19"/>
  <c r="U43" i="19"/>
  <c r="U35" i="19"/>
  <c r="U27" i="19"/>
  <c r="U12" i="19"/>
  <c r="O73" i="19"/>
  <c r="T72" i="19"/>
  <c r="T64" i="19"/>
  <c r="T57" i="19"/>
  <c r="T50" i="19"/>
  <c r="T43" i="19"/>
  <c r="T35" i="19"/>
  <c r="T27" i="19"/>
  <c r="T12" i="19"/>
  <c r="U71" i="19"/>
  <c r="V71" i="19" s="1"/>
  <c r="U63" i="19"/>
  <c r="V63" i="19" s="1"/>
  <c r="U56" i="19"/>
  <c r="V56" i="19" s="1"/>
  <c r="U49" i="19"/>
  <c r="V49" i="19" s="1"/>
  <c r="U42" i="19"/>
  <c r="V42" i="19" s="1"/>
  <c r="U34" i="19"/>
  <c r="V34" i="19" s="1"/>
  <c r="U26" i="19"/>
  <c r="U19" i="19"/>
  <c r="U11" i="19"/>
  <c r="U6" i="19"/>
  <c r="V6" i="19" s="1"/>
  <c r="I73" i="19"/>
  <c r="K73" i="19"/>
  <c r="T9" i="9"/>
  <c r="U9" i="9"/>
  <c r="V6" i="14"/>
  <c r="T51" i="3"/>
  <c r="T27" i="3"/>
  <c r="T11" i="3"/>
  <c r="U66" i="3"/>
  <c r="U58" i="3"/>
  <c r="U12" i="3"/>
  <c r="U44" i="3"/>
  <c r="U36" i="3"/>
  <c r="T66" i="3"/>
  <c r="T58" i="3"/>
  <c r="T253" i="3"/>
  <c r="T231" i="3"/>
  <c r="T224" i="3"/>
  <c r="T216" i="3"/>
  <c r="T209" i="3"/>
  <c r="T202" i="3"/>
  <c r="T195" i="3"/>
  <c r="T188" i="3"/>
  <c r="T180" i="3"/>
  <c r="T164" i="3"/>
  <c r="T157" i="3"/>
  <c r="T149" i="3"/>
  <c r="T141" i="3"/>
  <c r="T133" i="3"/>
  <c r="T125" i="3"/>
  <c r="T118" i="3"/>
  <c r="T103" i="3"/>
  <c r="T88" i="3"/>
  <c r="T73" i="3"/>
  <c r="T65" i="3"/>
  <c r="T57" i="3"/>
  <c r="T245" i="3"/>
  <c r="T238" i="3"/>
  <c r="T215" i="3"/>
  <c r="T171" i="3"/>
  <c r="T148" i="3"/>
  <c r="T102" i="3"/>
  <c r="T72" i="3"/>
  <c r="U260" i="3"/>
  <c r="U245" i="3"/>
  <c r="U231" i="3"/>
  <c r="U216" i="3"/>
  <c r="U202" i="3"/>
  <c r="V202" i="3" s="1"/>
  <c r="U180" i="3"/>
  <c r="U164" i="3"/>
  <c r="U149" i="3"/>
  <c r="U133" i="3"/>
  <c r="U118" i="3"/>
  <c r="V118" i="3" s="1"/>
  <c r="U103" i="3"/>
  <c r="V103" i="3" s="1"/>
  <c r="U88" i="3"/>
  <c r="U73" i="3"/>
  <c r="V73" i="3" s="1"/>
  <c r="T239" i="3"/>
  <c r="T223" i="3"/>
  <c r="T201" i="3"/>
  <c r="T179" i="3"/>
  <c r="T156" i="3"/>
  <c r="T132" i="3"/>
  <c r="T110" i="3"/>
  <c r="T95" i="3"/>
  <c r="T80" i="3"/>
  <c r="U253" i="3"/>
  <c r="U239" i="3"/>
  <c r="U224" i="3"/>
  <c r="U209" i="3"/>
  <c r="U195" i="3"/>
  <c r="U188" i="3"/>
  <c r="U157" i="3"/>
  <c r="U141" i="3"/>
  <c r="U125" i="3"/>
  <c r="T260" i="3"/>
  <c r="T259" i="3"/>
  <c r="T252" i="3"/>
  <c r="T230" i="3"/>
  <c r="T208" i="3"/>
  <c r="T187" i="3"/>
  <c r="T140" i="3"/>
  <c r="T117" i="3"/>
  <c r="T87" i="3"/>
  <c r="U248" i="3"/>
  <c r="U234" i="3"/>
  <c r="U219" i="3"/>
  <c r="U204" i="3"/>
  <c r="U198" i="3"/>
  <c r="U191" i="3"/>
  <c r="U175" i="3"/>
  <c r="U167" i="3"/>
  <c r="U160" i="3"/>
  <c r="U152" i="3"/>
  <c r="U144" i="3"/>
  <c r="U136" i="3"/>
  <c r="U128" i="3"/>
  <c r="U121" i="3"/>
  <c r="U113" i="3"/>
  <c r="U106" i="3"/>
  <c r="U98" i="3"/>
  <c r="U91" i="3"/>
  <c r="U83" i="3"/>
  <c r="U76" i="3"/>
  <c r="U61" i="3"/>
  <c r="U37" i="3"/>
  <c r="U29" i="3"/>
  <c r="U21" i="3"/>
  <c r="U51" i="3"/>
  <c r="T40" i="3"/>
  <c r="T32" i="3"/>
  <c r="T24" i="3"/>
  <c r="T16" i="3"/>
  <c r="T47" i="3"/>
  <c r="T39" i="3"/>
  <c r="U259" i="3"/>
  <c r="U252" i="3"/>
  <c r="U238" i="3"/>
  <c r="U230" i="3"/>
  <c r="U223" i="3"/>
  <c r="U215" i="3"/>
  <c r="U208" i="3"/>
  <c r="U201" i="3"/>
  <c r="U187" i="3"/>
  <c r="V187" i="3" s="1"/>
  <c r="U179" i="3"/>
  <c r="U171" i="3"/>
  <c r="U156" i="3"/>
  <c r="U148" i="3"/>
  <c r="U140" i="3"/>
  <c r="U132" i="3"/>
  <c r="U117" i="3"/>
  <c r="U110" i="3"/>
  <c r="U102" i="3"/>
  <c r="U95" i="3"/>
  <c r="U87" i="3"/>
  <c r="U80" i="3"/>
  <c r="U72" i="3"/>
  <c r="U65" i="3"/>
  <c r="U57" i="3"/>
  <c r="T248" i="3"/>
  <c r="T234" i="3"/>
  <c r="T219" i="3"/>
  <c r="T204" i="3"/>
  <c r="T198" i="3"/>
  <c r="T191" i="3"/>
  <c r="T175" i="3"/>
  <c r="T167" i="3"/>
  <c r="T160" i="3"/>
  <c r="T152" i="3"/>
  <c r="T144" i="3"/>
  <c r="T136" i="3"/>
  <c r="T128" i="3"/>
  <c r="T121" i="3"/>
  <c r="T113" i="3"/>
  <c r="T106" i="3"/>
  <c r="T98" i="3"/>
  <c r="T91" i="3"/>
  <c r="T83" i="3"/>
  <c r="T76" i="3"/>
  <c r="T61" i="3"/>
  <c r="T46" i="3"/>
  <c r="T247" i="3"/>
  <c r="T233" i="3"/>
  <c r="T218" i="3"/>
  <c r="T190" i="3"/>
  <c r="T174" i="3"/>
  <c r="T159" i="3"/>
  <c r="T143" i="3"/>
  <c r="T135" i="3"/>
  <c r="T120" i="3"/>
  <c r="T105" i="3"/>
  <c r="T97" i="3"/>
  <c r="T82" i="3"/>
  <c r="T75" i="3"/>
  <c r="T60" i="3"/>
  <c r="T53" i="3"/>
  <c r="T37" i="3"/>
  <c r="T29" i="3"/>
  <c r="T21" i="3"/>
  <c r="T13" i="3"/>
  <c r="U40" i="3"/>
  <c r="U32" i="3"/>
  <c r="U24" i="3"/>
  <c r="T255" i="3"/>
  <c r="T211" i="3"/>
  <c r="T197" i="3"/>
  <c r="T182" i="3"/>
  <c r="T166" i="3"/>
  <c r="T151" i="3"/>
  <c r="T127" i="3"/>
  <c r="T90" i="3"/>
  <c r="T44" i="3"/>
  <c r="T36" i="3"/>
  <c r="U47" i="3"/>
  <c r="T30" i="3"/>
  <c r="T22" i="3"/>
  <c r="U27" i="3"/>
  <c r="U11" i="3"/>
  <c r="U243" i="3"/>
  <c r="U206" i="3"/>
  <c r="U162" i="3"/>
  <c r="U123" i="3"/>
  <c r="U78" i="3"/>
  <c r="U10" i="3"/>
  <c r="U257" i="3"/>
  <c r="U221" i="3"/>
  <c r="U185" i="3"/>
  <c r="U146" i="3"/>
  <c r="U115" i="3"/>
  <c r="U85" i="3"/>
  <c r="U49" i="3"/>
  <c r="U249" i="3"/>
  <c r="U242" i="3"/>
  <c r="U235" i="3"/>
  <c r="U227" i="3"/>
  <c r="U220" i="3"/>
  <c r="U205" i="3"/>
  <c r="U192" i="3"/>
  <c r="U184" i="3"/>
  <c r="U176" i="3"/>
  <c r="U168" i="3"/>
  <c r="U161" i="3"/>
  <c r="U153" i="3"/>
  <c r="U145" i="3"/>
  <c r="U129" i="3"/>
  <c r="U122" i="3"/>
  <c r="U114" i="3"/>
  <c r="U107" i="3"/>
  <c r="U99" i="3"/>
  <c r="U92" i="3"/>
  <c r="U84" i="3"/>
  <c r="U77" i="3"/>
  <c r="U69" i="3"/>
  <c r="U62" i="3"/>
  <c r="U48" i="3"/>
  <c r="U41" i="3"/>
  <c r="U33" i="3"/>
  <c r="U25" i="3"/>
  <c r="U17" i="3"/>
  <c r="U236" i="3"/>
  <c r="U169" i="3"/>
  <c r="U130" i="3"/>
  <c r="U100" i="3"/>
  <c r="U70" i="3"/>
  <c r="U42" i="3"/>
  <c r="U26" i="3"/>
  <c r="V66" i="3"/>
  <c r="U250" i="3"/>
  <c r="U213" i="3"/>
  <c r="U177" i="3"/>
  <c r="U138" i="3"/>
  <c r="U93" i="3"/>
  <c r="U63" i="3"/>
  <c r="U34" i="3"/>
  <c r="T257" i="3"/>
  <c r="T250" i="3"/>
  <c r="T243" i="3"/>
  <c r="T236" i="3"/>
  <c r="T228" i="3"/>
  <c r="T221" i="3"/>
  <c r="T213" i="3"/>
  <c r="T206" i="3"/>
  <c r="T193" i="3"/>
  <c r="T185" i="3"/>
  <c r="T177" i="3"/>
  <c r="T169" i="3"/>
  <c r="T162" i="3"/>
  <c r="T154" i="3"/>
  <c r="T146" i="3"/>
  <c r="T138" i="3"/>
  <c r="T130" i="3"/>
  <c r="T123" i="3"/>
  <c r="T115" i="3"/>
  <c r="T108" i="3"/>
  <c r="T100" i="3"/>
  <c r="T93" i="3"/>
  <c r="T85" i="3"/>
  <c r="T78" i="3"/>
  <c r="T70" i="3"/>
  <c r="T63" i="3"/>
  <c r="T49" i="3"/>
  <c r="T42" i="3"/>
  <c r="T34" i="3"/>
  <c r="T26" i="3"/>
  <c r="T10" i="3"/>
  <c r="U255" i="3"/>
  <c r="U247" i="3"/>
  <c r="U233" i="3"/>
  <c r="U218" i="3"/>
  <c r="U211" i="3"/>
  <c r="U197" i="3"/>
  <c r="U190" i="3"/>
  <c r="U182" i="3"/>
  <c r="U174" i="3"/>
  <c r="V174" i="3" s="1"/>
  <c r="U166" i="3"/>
  <c r="U159" i="3"/>
  <c r="U151" i="3"/>
  <c r="U143" i="3"/>
  <c r="U135" i="3"/>
  <c r="U127" i="3"/>
  <c r="U120" i="3"/>
  <c r="U105" i="3"/>
  <c r="U97" i="3"/>
  <c r="U90" i="3"/>
  <c r="U82" i="3"/>
  <c r="U75" i="3"/>
  <c r="U60" i="3"/>
  <c r="U53" i="3"/>
  <c r="U46" i="3"/>
  <c r="U39" i="3"/>
  <c r="U228" i="3"/>
  <c r="U193" i="3"/>
  <c r="U154" i="3"/>
  <c r="U108" i="3"/>
  <c r="T249" i="3"/>
  <c r="T242" i="3"/>
  <c r="T235" i="3"/>
  <c r="T227" i="3"/>
  <c r="T220" i="3"/>
  <c r="T205" i="3"/>
  <c r="T192" i="3"/>
  <c r="T184" i="3"/>
  <c r="T176" i="3"/>
  <c r="T168" i="3"/>
  <c r="T161" i="3"/>
  <c r="T153" i="3"/>
  <c r="T145" i="3"/>
  <c r="T129" i="3"/>
  <c r="T122" i="3"/>
  <c r="T114" i="3"/>
  <c r="T107" i="3"/>
  <c r="T99" i="3"/>
  <c r="T92" i="3"/>
  <c r="T84" i="3"/>
  <c r="T77" i="3"/>
  <c r="T69" i="3"/>
  <c r="T62" i="3"/>
  <c r="T48" i="3"/>
  <c r="T41" i="3"/>
  <c r="T33" i="3"/>
  <c r="T25" i="3"/>
  <c r="T17" i="3"/>
  <c r="U30" i="3"/>
  <c r="U22" i="3"/>
  <c r="U9" i="3"/>
  <c r="U15" i="3"/>
  <c r="T254" i="3"/>
  <c r="T246" i="3"/>
  <c r="T240" i="3"/>
  <c r="T232" i="3"/>
  <c r="T225" i="3"/>
  <c r="T217" i="3"/>
  <c r="T210" i="3"/>
  <c r="T196" i="3"/>
  <c r="T189" i="3"/>
  <c r="T181" i="3"/>
  <c r="T173" i="3"/>
  <c r="T165" i="3"/>
  <c r="T158" i="3"/>
  <c r="T142" i="3"/>
  <c r="T134" i="3"/>
  <c r="T126" i="3"/>
  <c r="T119" i="3"/>
  <c r="T104" i="3"/>
  <c r="T89" i="3"/>
  <c r="T81" i="3"/>
  <c r="T74" i="3"/>
  <c r="T67" i="3"/>
  <c r="T59" i="3"/>
  <c r="T52" i="3"/>
  <c r="T45" i="3"/>
  <c r="T38" i="3"/>
  <c r="T23" i="3"/>
  <c r="T15" i="3"/>
  <c r="T258" i="3"/>
  <c r="T251" i="3"/>
  <c r="T237" i="3"/>
  <c r="T229" i="3"/>
  <c r="T222" i="3"/>
  <c r="T214" i="3"/>
  <c r="T207" i="3"/>
  <c r="T200" i="3"/>
  <c r="T186" i="3"/>
  <c r="T178" i="3"/>
  <c r="T170" i="3"/>
  <c r="T155" i="3"/>
  <c r="T147" i="3"/>
  <c r="T139" i="3"/>
  <c r="T131" i="3"/>
  <c r="T116" i="3"/>
  <c r="T109" i="3"/>
  <c r="T101" i="3"/>
  <c r="T94" i="3"/>
  <c r="T86" i="3"/>
  <c r="T79" i="3"/>
  <c r="T71" i="3"/>
  <c r="T64" i="3"/>
  <c r="T56" i="3"/>
  <c r="T35" i="3"/>
  <c r="T28" i="3"/>
  <c r="T20" i="3"/>
  <c r="T12" i="3"/>
  <c r="V223" i="3"/>
  <c r="U254" i="3"/>
  <c r="U246" i="3"/>
  <c r="U240" i="3"/>
  <c r="U232" i="3"/>
  <c r="U225" i="3"/>
  <c r="U217" i="3"/>
  <c r="U210" i="3"/>
  <c r="U196" i="3"/>
  <c r="U189" i="3"/>
  <c r="U181" i="3"/>
  <c r="U173" i="3"/>
  <c r="U165" i="3"/>
  <c r="U158" i="3"/>
  <c r="U142" i="3"/>
  <c r="U134" i="3"/>
  <c r="U126" i="3"/>
  <c r="U119" i="3"/>
  <c r="U104" i="3"/>
  <c r="U89" i="3"/>
  <c r="U81" i="3"/>
  <c r="U74" i="3"/>
  <c r="U67" i="3"/>
  <c r="U59" i="3"/>
  <c r="U52" i="3"/>
  <c r="U45" i="3"/>
  <c r="U38" i="3"/>
  <c r="U23" i="3"/>
  <c r="U16" i="3"/>
  <c r="T9" i="3"/>
  <c r="U251" i="3"/>
  <c r="U229" i="3"/>
  <c r="U222" i="3"/>
  <c r="U214" i="3"/>
  <c r="U207" i="3"/>
  <c r="U186" i="3"/>
  <c r="U178" i="3"/>
  <c r="U170" i="3"/>
  <c r="U155" i="3"/>
  <c r="U147" i="3"/>
  <c r="U139" i="3"/>
  <c r="U131" i="3"/>
  <c r="U116" i="3"/>
  <c r="U109" i="3"/>
  <c r="U101" i="3"/>
  <c r="U94" i="3"/>
  <c r="U86" i="3"/>
  <c r="U79" i="3"/>
  <c r="U71" i="3"/>
  <c r="U64" i="3"/>
  <c r="U56" i="3"/>
  <c r="U35" i="3"/>
  <c r="U28" i="3"/>
  <c r="U20" i="3"/>
  <c r="U13" i="3"/>
  <c r="U258" i="3"/>
  <c r="U237" i="3"/>
  <c r="U200" i="3"/>
  <c r="F149" i="9"/>
  <c r="I149" i="9" s="1"/>
  <c r="C149" i="9"/>
  <c r="F148" i="9"/>
  <c r="I148" i="9" s="1"/>
  <c r="C148" i="9"/>
  <c r="C69" i="3"/>
  <c r="C70" i="3"/>
  <c r="C98" i="3"/>
  <c r="C126" i="3"/>
  <c r="C184" i="3"/>
  <c r="C185" i="3"/>
  <c r="C186" i="3"/>
  <c r="C187" i="3"/>
  <c r="C188" i="3"/>
  <c r="I94" i="25" l="1"/>
  <c r="V90" i="14"/>
  <c r="V25" i="14"/>
  <c r="V14" i="14"/>
  <c r="V19" i="14"/>
  <c r="V59" i="10"/>
  <c r="V12" i="10"/>
  <c r="V76" i="10"/>
  <c r="V141" i="10"/>
  <c r="V204" i="10"/>
  <c r="V171" i="10"/>
  <c r="V199" i="10"/>
  <c r="V38" i="10"/>
  <c r="V74" i="10"/>
  <c r="V89" i="10"/>
  <c r="V119" i="10"/>
  <c r="V79" i="10"/>
  <c r="V205" i="10"/>
  <c r="V75" i="10"/>
  <c r="V139" i="10"/>
  <c r="V202" i="10"/>
  <c r="V72" i="10"/>
  <c r="V134" i="10"/>
  <c r="V197" i="10"/>
  <c r="V70" i="10"/>
  <c r="V155" i="10"/>
  <c r="V151" i="10"/>
  <c r="V152" i="10"/>
  <c r="V184" i="10"/>
  <c r="V158" i="10"/>
  <c r="V67" i="10"/>
  <c r="V192" i="10"/>
  <c r="V32" i="10"/>
  <c r="V117" i="10"/>
  <c r="V121" i="10"/>
  <c r="V187" i="10"/>
  <c r="V175" i="10"/>
  <c r="V96" i="10"/>
  <c r="V124" i="10"/>
  <c r="V104" i="10"/>
  <c r="V63" i="10"/>
  <c r="V66" i="10"/>
  <c r="V144" i="10"/>
  <c r="V40" i="10"/>
  <c r="V94" i="10"/>
  <c r="V157" i="10"/>
  <c r="V140" i="10"/>
  <c r="V148" i="10"/>
  <c r="V81" i="10"/>
  <c r="V160" i="10"/>
  <c r="V109" i="10"/>
  <c r="V28" i="10"/>
  <c r="V49" i="10"/>
  <c r="V97" i="10"/>
  <c r="V71" i="10"/>
  <c r="V196" i="10"/>
  <c r="V214" i="10"/>
  <c r="V54" i="10"/>
  <c r="V115" i="10"/>
  <c r="V178" i="10"/>
  <c r="V19" i="10"/>
  <c r="V43" i="10"/>
  <c r="V86" i="10"/>
  <c r="V149" i="10"/>
  <c r="V212" i="10"/>
  <c r="V44" i="10"/>
  <c r="V166" i="10"/>
  <c r="V22" i="10"/>
  <c r="V125" i="10"/>
  <c r="V188" i="10"/>
  <c r="V195" i="10"/>
  <c r="V68" i="10"/>
  <c r="V69" i="10"/>
  <c r="V131" i="10"/>
  <c r="V194" i="10"/>
  <c r="V9" i="10"/>
  <c r="V88" i="10"/>
  <c r="V183" i="10"/>
  <c r="V128" i="10"/>
  <c r="V105" i="10"/>
  <c r="V137" i="10"/>
  <c r="V58" i="10"/>
  <c r="V182" i="10"/>
  <c r="V82" i="10"/>
  <c r="V156" i="10"/>
  <c r="V93" i="10"/>
  <c r="V39" i="10"/>
  <c r="V98" i="10"/>
  <c r="V161" i="10"/>
  <c r="V116" i="10"/>
  <c r="V55" i="10"/>
  <c r="V126" i="10"/>
  <c r="V189" i="10"/>
  <c r="V132" i="10"/>
  <c r="V211" i="10"/>
  <c r="V112" i="10"/>
  <c r="V45" i="10"/>
  <c r="V129" i="10"/>
  <c r="V73" i="10"/>
  <c r="V135" i="10"/>
  <c r="V198" i="10"/>
  <c r="V65" i="10"/>
  <c r="V127" i="10"/>
  <c r="V190" i="10"/>
  <c r="V85" i="10"/>
  <c r="V10" i="10"/>
  <c r="V84" i="10"/>
  <c r="V147" i="10"/>
  <c r="V210" i="10"/>
  <c r="V167" i="10"/>
  <c r="V145" i="10"/>
  <c r="V208" i="10"/>
  <c r="V170" i="10"/>
  <c r="V80" i="10"/>
  <c r="V143" i="10"/>
  <c r="V206" i="10"/>
  <c r="V31" i="10"/>
  <c r="V216" i="10"/>
  <c r="V90" i="10"/>
  <c r="V153" i="10"/>
  <c r="V95" i="10"/>
  <c r="V27" i="10"/>
  <c r="V100" i="10"/>
  <c r="V15" i="10"/>
  <c r="V110" i="10"/>
  <c r="V173" i="10"/>
  <c r="V108" i="10"/>
  <c r="V46" i="10"/>
  <c r="V106" i="10"/>
  <c r="V168" i="10"/>
  <c r="V57" i="10"/>
  <c r="V118" i="10"/>
  <c r="V181" i="10"/>
  <c r="V48" i="10"/>
  <c r="V25" i="10"/>
  <c r="V218" i="10"/>
  <c r="V101" i="10"/>
  <c r="V207" i="10"/>
  <c r="V62" i="10"/>
  <c r="V123" i="10"/>
  <c r="V186" i="10"/>
  <c r="V33" i="10"/>
  <c r="V191" i="10"/>
  <c r="V8" i="10"/>
  <c r="V219" i="10"/>
  <c r="V61" i="10"/>
  <c r="D8" i="24"/>
  <c r="V72" i="14"/>
  <c r="V46" i="14"/>
  <c r="V23" i="14"/>
  <c r="V31" i="14"/>
  <c r="V45" i="14"/>
  <c r="V84" i="14"/>
  <c r="V66" i="14"/>
  <c r="V39" i="14"/>
  <c r="V50" i="14"/>
  <c r="V28" i="14"/>
  <c r="V57" i="14"/>
  <c r="V82" i="14"/>
  <c r="V70" i="14"/>
  <c r="V30" i="14"/>
  <c r="V81" i="14"/>
  <c r="V43" i="14"/>
  <c r="V86" i="14"/>
  <c r="V88" i="14"/>
  <c r="V74" i="14"/>
  <c r="V18" i="14"/>
  <c r="V92" i="14"/>
  <c r="V48" i="14"/>
  <c r="V59" i="14"/>
  <c r="V98" i="14"/>
  <c r="V58" i="14"/>
  <c r="V80" i="14"/>
  <c r="V55" i="14"/>
  <c r="V34" i="14"/>
  <c r="V44" i="14"/>
  <c r="V67" i="14"/>
  <c r="V83" i="14"/>
  <c r="V54" i="14"/>
  <c r="V49" i="14"/>
  <c r="V63" i="14"/>
  <c r="V96" i="14"/>
  <c r="V62" i="14"/>
  <c r="V77" i="14"/>
  <c r="V60" i="14"/>
  <c r="V100" i="14"/>
  <c r="V26" i="14"/>
  <c r="V36" i="14"/>
  <c r="V11" i="14"/>
  <c r="V52" i="14"/>
  <c r="V69" i="14"/>
  <c r="V29" i="14"/>
  <c r="V40" i="14"/>
  <c r="V75" i="14"/>
  <c r="V16" i="14"/>
  <c r="V91" i="14"/>
  <c r="V40" i="19"/>
  <c r="V59" i="19"/>
  <c r="V69" i="19"/>
  <c r="V10" i="19"/>
  <c r="V33" i="19"/>
  <c r="V31" i="19"/>
  <c r="V8" i="19"/>
  <c r="V67" i="19"/>
  <c r="V26" i="19"/>
  <c r="V46" i="19"/>
  <c r="V36" i="19"/>
  <c r="V25" i="19"/>
  <c r="V23" i="19"/>
  <c r="V16" i="19"/>
  <c r="V11" i="19"/>
  <c r="V38" i="19"/>
  <c r="V47" i="19"/>
  <c r="V43" i="19"/>
  <c r="V50" i="19"/>
  <c r="V19" i="19"/>
  <c r="V64" i="19"/>
  <c r="V14" i="19"/>
  <c r="V12" i="19"/>
  <c r="V72" i="19"/>
  <c r="V51" i="19"/>
  <c r="V57" i="19"/>
  <c r="V66" i="19"/>
  <c r="V21" i="19"/>
  <c r="V27" i="19"/>
  <c r="V58" i="19"/>
  <c r="V35" i="19"/>
  <c r="V9" i="9"/>
  <c r="V188" i="3"/>
  <c r="V141" i="3"/>
  <c r="V27" i="3"/>
  <c r="V102" i="3"/>
  <c r="V97" i="3"/>
  <c r="V157" i="3"/>
  <c r="V167" i="3"/>
  <c r="V250" i="3"/>
  <c r="V11" i="3"/>
  <c r="V184" i="3"/>
  <c r="V242" i="3"/>
  <c r="V62" i="3"/>
  <c r="V122" i="3"/>
  <c r="V182" i="3"/>
  <c r="V113" i="3"/>
  <c r="V175" i="3"/>
  <c r="V234" i="3"/>
  <c r="V80" i="3"/>
  <c r="V90" i="3"/>
  <c r="V61" i="3"/>
  <c r="V218" i="3"/>
  <c r="V209" i="3"/>
  <c r="V121" i="3"/>
  <c r="V208" i="3"/>
  <c r="V95" i="3"/>
  <c r="V239" i="3"/>
  <c r="V36" i="3"/>
  <c r="V252" i="3"/>
  <c r="V231" i="3"/>
  <c r="V128" i="3"/>
  <c r="V191" i="3"/>
  <c r="V215" i="3"/>
  <c r="V76" i="3"/>
  <c r="V136" i="3"/>
  <c r="V198" i="3"/>
  <c r="V47" i="3"/>
  <c r="V29" i="3"/>
  <c r="V253" i="3"/>
  <c r="V245" i="3"/>
  <c r="V58" i="3"/>
  <c r="V84" i="3"/>
  <c r="V13" i="3"/>
  <c r="V201" i="3"/>
  <c r="V156" i="3"/>
  <c r="V51" i="3"/>
  <c r="V260" i="3"/>
  <c r="V40" i="3"/>
  <c r="V197" i="3"/>
  <c r="V21" i="3"/>
  <c r="V230" i="3"/>
  <c r="V37" i="3"/>
  <c r="V12" i="3"/>
  <c r="V87" i="3"/>
  <c r="V109" i="3"/>
  <c r="V170" i="3"/>
  <c r="V70" i="3"/>
  <c r="V98" i="3"/>
  <c r="V224" i="3"/>
  <c r="V56" i="3"/>
  <c r="V116" i="3"/>
  <c r="V178" i="3"/>
  <c r="V69" i="3"/>
  <c r="V192" i="3"/>
  <c r="V16" i="3"/>
  <c r="V44" i="3"/>
  <c r="V238" i="3"/>
  <c r="V164" i="3"/>
  <c r="V129" i="3"/>
  <c r="V206" i="3"/>
  <c r="V180" i="3"/>
  <c r="V249" i="3"/>
  <c r="V106" i="3"/>
  <c r="V72" i="3"/>
  <c r="V149" i="3"/>
  <c r="V171" i="3"/>
  <c r="V216" i="3"/>
  <c r="V82" i="3"/>
  <c r="V138" i="3"/>
  <c r="V160" i="3"/>
  <c r="V219" i="3"/>
  <c r="V125" i="3"/>
  <c r="V159" i="3"/>
  <c r="V26" i="3"/>
  <c r="V85" i="3"/>
  <c r="V110" i="3"/>
  <c r="V133" i="3"/>
  <c r="V195" i="3"/>
  <c r="V39" i="3"/>
  <c r="V166" i="3"/>
  <c r="V93" i="3"/>
  <c r="V140" i="3"/>
  <c r="V83" i="3"/>
  <c r="V144" i="3"/>
  <c r="V204" i="3"/>
  <c r="V259" i="3"/>
  <c r="V88" i="3"/>
  <c r="V148" i="3"/>
  <c r="V237" i="3"/>
  <c r="V46" i="3"/>
  <c r="V247" i="3"/>
  <c r="V75" i="3"/>
  <c r="V91" i="3"/>
  <c r="V152" i="3"/>
  <c r="V57" i="3"/>
  <c r="V117" i="3"/>
  <c r="V179" i="3"/>
  <c r="V24" i="3"/>
  <c r="V229" i="3"/>
  <c r="V52" i="3"/>
  <c r="V173" i="3"/>
  <c r="V232" i="3"/>
  <c r="V65" i="3"/>
  <c r="V32" i="3"/>
  <c r="V248" i="3"/>
  <c r="V151" i="3"/>
  <c r="V132" i="3"/>
  <c r="V251" i="3"/>
  <c r="V60" i="3"/>
  <c r="V169" i="3"/>
  <c r="V71" i="3"/>
  <c r="V131" i="3"/>
  <c r="V135" i="3"/>
  <c r="V79" i="3"/>
  <c r="V139" i="3"/>
  <c r="V48" i="3"/>
  <c r="V107" i="3"/>
  <c r="V168" i="3"/>
  <c r="V227" i="3"/>
  <c r="V143" i="3"/>
  <c r="V10" i="3"/>
  <c r="V130" i="3"/>
  <c r="V45" i="3"/>
  <c r="V104" i="3"/>
  <c r="V165" i="3"/>
  <c r="V225" i="3"/>
  <c r="V105" i="3"/>
  <c r="V34" i="3"/>
  <c r="V59" i="3"/>
  <c r="V119" i="3"/>
  <c r="V181" i="3"/>
  <c r="V240" i="3"/>
  <c r="V53" i="3"/>
  <c r="V233" i="3"/>
  <c r="V120" i="3"/>
  <c r="V64" i="3"/>
  <c r="V186" i="3"/>
  <c r="V9" i="3"/>
  <c r="V74" i="3"/>
  <c r="V134" i="3"/>
  <c r="V196" i="3"/>
  <c r="V254" i="3"/>
  <c r="V127" i="3"/>
  <c r="V190" i="3"/>
  <c r="V236" i="3"/>
  <c r="V25" i="3"/>
  <c r="V255" i="3"/>
  <c r="V114" i="3"/>
  <c r="V176" i="3"/>
  <c r="V235" i="3"/>
  <c r="V211" i="3"/>
  <c r="V20" i="3"/>
  <c r="V33" i="3"/>
  <c r="V92" i="3"/>
  <c r="V153" i="3"/>
  <c r="V115" i="3"/>
  <c r="V41" i="3"/>
  <c r="V99" i="3"/>
  <c r="V161" i="3"/>
  <c r="V220" i="3"/>
  <c r="V63" i="3"/>
  <c r="V123" i="3"/>
  <c r="V185" i="3"/>
  <c r="V243" i="3"/>
  <c r="V17" i="3"/>
  <c r="V77" i="3"/>
  <c r="V30" i="3"/>
  <c r="V146" i="3"/>
  <c r="V193" i="3"/>
  <c r="V78" i="3"/>
  <c r="V257" i="3"/>
  <c r="V81" i="3"/>
  <c r="V142" i="3"/>
  <c r="V23" i="3"/>
  <c r="V210" i="3"/>
  <c r="V154" i="3"/>
  <c r="V213" i="3"/>
  <c r="V177" i="3"/>
  <c r="V207" i="3"/>
  <c r="V89" i="3"/>
  <c r="V28" i="3"/>
  <c r="V86" i="3"/>
  <c r="V147" i="3"/>
  <c r="V214" i="3"/>
  <c r="V38" i="3"/>
  <c r="V158" i="3"/>
  <c r="V217" i="3"/>
  <c r="V42" i="3"/>
  <c r="V100" i="3"/>
  <c r="V162" i="3"/>
  <c r="V221" i="3"/>
  <c r="V101" i="3"/>
  <c r="V35" i="3"/>
  <c r="V94" i="3"/>
  <c r="V155" i="3"/>
  <c r="V222" i="3"/>
  <c r="V145" i="3"/>
  <c r="V205" i="3"/>
  <c r="V49" i="3"/>
  <c r="V108" i="3"/>
  <c r="V228" i="3"/>
  <c r="V22" i="3"/>
  <c r="V200" i="3"/>
  <c r="V258" i="3"/>
  <c r="V67" i="3"/>
  <c r="V126" i="3"/>
  <c r="V189" i="3"/>
  <c r="V246" i="3"/>
  <c r="V15" i="3"/>
  <c r="AE76" i="23"/>
  <c r="AE75" i="23"/>
  <c r="AE74" i="23"/>
  <c r="AE73" i="23"/>
  <c r="AE72" i="23"/>
  <c r="AE71" i="23"/>
  <c r="AE70" i="23"/>
  <c r="AE69" i="23"/>
  <c r="AE68" i="23"/>
  <c r="AE67" i="23"/>
  <c r="AE66" i="23"/>
  <c r="AE65" i="23"/>
  <c r="AE64" i="23"/>
  <c r="AE63" i="23"/>
  <c r="AE62" i="23"/>
  <c r="AE61" i="23"/>
  <c r="AE60" i="23"/>
  <c r="AE59" i="23"/>
  <c r="AE58" i="23"/>
  <c r="AE57" i="23"/>
  <c r="AE56" i="23"/>
  <c r="AE55" i="23"/>
  <c r="AE54" i="23"/>
  <c r="AE53" i="23"/>
  <c r="AE52" i="23"/>
  <c r="AE51" i="23"/>
  <c r="AE50" i="23"/>
  <c r="AE49" i="23"/>
  <c r="AE48" i="23"/>
  <c r="AE47" i="23"/>
  <c r="AE46" i="23"/>
  <c r="AE45" i="23"/>
  <c r="AE44" i="23"/>
  <c r="AE43" i="23"/>
  <c r="AE42" i="23"/>
  <c r="AE41" i="23"/>
  <c r="AE40" i="23"/>
  <c r="AE39" i="23"/>
  <c r="AE38" i="23"/>
  <c r="AE37" i="23"/>
  <c r="AE36" i="23"/>
  <c r="AE35" i="23"/>
  <c r="AE34" i="23"/>
  <c r="AE33" i="23"/>
  <c r="AE32" i="23"/>
  <c r="AE31" i="23"/>
  <c r="AE30" i="23"/>
  <c r="AE29" i="23"/>
  <c r="AE28" i="23"/>
  <c r="AE27" i="23"/>
  <c r="AE26" i="23"/>
  <c r="AE25" i="23"/>
  <c r="AE24" i="23"/>
  <c r="AE23" i="23"/>
  <c r="AE22" i="23"/>
  <c r="AE21" i="23"/>
  <c r="AE20" i="23"/>
  <c r="AE17" i="23"/>
  <c r="AE16" i="23"/>
  <c r="AE15" i="23"/>
  <c r="AE14" i="23"/>
  <c r="AE13" i="23"/>
  <c r="AE12" i="23"/>
  <c r="AE11" i="23"/>
  <c r="AE10" i="23"/>
  <c r="AE8" i="23"/>
  <c r="AE6" i="23"/>
  <c r="K94" i="25" l="1"/>
  <c r="AE78" i="23"/>
  <c r="AK49" i="3" l="1"/>
  <c r="AK48" i="3"/>
  <c r="AK47" i="3"/>
  <c r="AK45" i="3"/>
  <c r="AK44" i="3"/>
  <c r="AK42" i="3"/>
  <c r="AK41" i="3"/>
  <c r="AK40" i="3"/>
  <c r="AK38" i="3"/>
  <c r="AK33" i="3"/>
  <c r="AK32" i="3"/>
  <c r="BP16" i="3"/>
  <c r="BQ16" i="3" s="1"/>
  <c r="BO16" i="3"/>
  <c r="BP15" i="3"/>
  <c r="BQ15" i="3" s="1"/>
  <c r="BO15" i="3"/>
  <c r="BO15" i="9" l="1"/>
  <c r="BP15" i="9"/>
  <c r="BQ15" i="9" s="1"/>
  <c r="BO16" i="9"/>
  <c r="BP16" i="9"/>
  <c r="BQ16" i="9" s="1"/>
  <c r="AJ26" i="9"/>
  <c r="AK32" i="9"/>
  <c r="AK33" i="9"/>
  <c r="AK39" i="9"/>
  <c r="AK42" i="9"/>
  <c r="AK43" i="9"/>
  <c r="AK44" i="9"/>
  <c r="AK46" i="9"/>
  <c r="AK47" i="9"/>
  <c r="AK49" i="9"/>
  <c r="AK51" i="9"/>
  <c r="AK52" i="9"/>
  <c r="Q275" i="9"/>
  <c r="S275" i="9"/>
  <c r="AJ275" i="9"/>
  <c r="R281" i="9" s="1"/>
  <c r="Q277" i="9"/>
  <c r="Q280" i="9"/>
  <c r="S280" i="9"/>
  <c r="Q282" i="9"/>
  <c r="BR16" i="9" l="1"/>
  <c r="BR15" i="9"/>
  <c r="BR17" i="9" l="1"/>
  <c r="Q76" i="19" l="1"/>
  <c r="AE72" i="19"/>
  <c r="AE71" i="19"/>
  <c r="AE70" i="19"/>
  <c r="AE69" i="19"/>
  <c r="AE68" i="19"/>
  <c r="AE67" i="19"/>
  <c r="AE66" i="19"/>
  <c r="AE65" i="19"/>
  <c r="AE64" i="19"/>
  <c r="AE63" i="19"/>
  <c r="AE62" i="19"/>
  <c r="AE61" i="19"/>
  <c r="AE60" i="19"/>
  <c r="AE59" i="19"/>
  <c r="AE58" i="19"/>
  <c r="AE57" i="19"/>
  <c r="AE56" i="19"/>
  <c r="AE55" i="19"/>
  <c r="AE54" i="19"/>
  <c r="AE53" i="19"/>
  <c r="AE52" i="19"/>
  <c r="AE51" i="19"/>
  <c r="AE50" i="19"/>
  <c r="AE49" i="19"/>
  <c r="AE48" i="19"/>
  <c r="AE47" i="19"/>
  <c r="AE46" i="19"/>
  <c r="AE45" i="19"/>
  <c r="AE44" i="19"/>
  <c r="AE43" i="19"/>
  <c r="AE42" i="19"/>
  <c r="AE41" i="19"/>
  <c r="AE40" i="19"/>
  <c r="AE39" i="19"/>
  <c r="AE38" i="19"/>
  <c r="AE37" i="19"/>
  <c r="AE36" i="19"/>
  <c r="AE35" i="19"/>
  <c r="AE34" i="19"/>
  <c r="AE33" i="19"/>
  <c r="AE32" i="19"/>
  <c r="AE31" i="19"/>
  <c r="AE30" i="19"/>
  <c r="AE29" i="19"/>
  <c r="AE28" i="19"/>
  <c r="AE27" i="19"/>
  <c r="AE26" i="19"/>
  <c r="AE25" i="19"/>
  <c r="AE24" i="19"/>
  <c r="AE23" i="19"/>
  <c r="AE22" i="19"/>
  <c r="AE21" i="19"/>
  <c r="AE19" i="19"/>
  <c r="AE18" i="19"/>
  <c r="AE17" i="19"/>
  <c r="AE16" i="19"/>
  <c r="AE15" i="19"/>
  <c r="AE14" i="19"/>
  <c r="AE13" i="19"/>
  <c r="AE12" i="19"/>
  <c r="AE11" i="19"/>
  <c r="AE10" i="19"/>
  <c r="AE8" i="19"/>
  <c r="AE6" i="19"/>
  <c r="S73" i="19"/>
  <c r="AE106" i="14"/>
  <c r="Q106" i="14"/>
  <c r="AE101" i="14"/>
  <c r="AE100" i="14"/>
  <c r="AE99" i="14"/>
  <c r="AD98" i="14"/>
  <c r="AE98" i="14" s="1"/>
  <c r="AE97" i="14"/>
  <c r="AE96" i="14"/>
  <c r="AE95" i="14"/>
  <c r="AE94" i="14"/>
  <c r="AE93" i="14"/>
  <c r="AE92" i="14"/>
  <c r="AE91" i="14"/>
  <c r="AE90" i="14"/>
  <c r="AE89" i="14"/>
  <c r="AE88" i="14"/>
  <c r="AE87" i="14"/>
  <c r="AE86" i="14"/>
  <c r="AE85" i="14"/>
  <c r="AE84" i="14"/>
  <c r="AE83" i="14"/>
  <c r="AE82" i="14"/>
  <c r="AE81" i="14"/>
  <c r="AE80" i="14"/>
  <c r="AE79" i="14"/>
  <c r="AE78" i="14"/>
  <c r="AE77" i="14"/>
  <c r="AE76" i="14"/>
  <c r="AE75" i="14"/>
  <c r="AE74" i="14"/>
  <c r="AE73" i="14"/>
  <c r="AE72" i="14"/>
  <c r="AE71" i="14"/>
  <c r="AE70" i="14"/>
  <c r="AE69" i="14"/>
  <c r="AE68" i="14"/>
  <c r="AE67" i="14"/>
  <c r="AE66" i="14"/>
  <c r="AE65" i="14"/>
  <c r="AE64" i="14"/>
  <c r="AE63" i="14"/>
  <c r="AE62" i="14"/>
  <c r="AE61" i="14"/>
  <c r="AE60" i="14"/>
  <c r="AE59" i="14"/>
  <c r="AE58" i="14"/>
  <c r="AE57" i="14"/>
  <c r="AE56" i="14"/>
  <c r="AE55" i="14"/>
  <c r="AE54" i="14"/>
  <c r="AE53" i="14"/>
  <c r="AE52" i="14"/>
  <c r="AE51" i="14"/>
  <c r="AE50" i="14"/>
  <c r="AE49" i="14"/>
  <c r="AE48" i="14"/>
  <c r="AE47" i="14"/>
  <c r="AE46" i="14"/>
  <c r="AE45" i="14"/>
  <c r="AE44" i="14"/>
  <c r="AE43" i="14"/>
  <c r="AE42" i="14"/>
  <c r="AE41" i="14"/>
  <c r="AE40" i="14"/>
  <c r="AE39" i="14"/>
  <c r="AE38" i="14"/>
  <c r="AE37" i="14"/>
  <c r="AE36" i="14"/>
  <c r="AE35" i="14"/>
  <c r="AE34" i="14"/>
  <c r="AE33" i="14"/>
  <c r="AE32" i="14"/>
  <c r="AE31" i="14"/>
  <c r="AE30" i="14"/>
  <c r="AE29" i="14"/>
  <c r="AE28" i="14"/>
  <c r="AE27" i="14"/>
  <c r="AE26" i="14"/>
  <c r="AE25" i="14"/>
  <c r="AE24" i="14"/>
  <c r="AE23" i="14"/>
  <c r="AE22" i="14"/>
  <c r="AE21" i="14"/>
  <c r="AE20" i="14"/>
  <c r="AE19" i="14"/>
  <c r="AE18" i="14"/>
  <c r="AE17" i="14"/>
  <c r="AE16" i="14"/>
  <c r="AE15" i="14"/>
  <c r="AE14" i="14"/>
  <c r="AE13" i="14"/>
  <c r="AE12" i="14"/>
  <c r="AE11" i="14"/>
  <c r="AE10" i="14"/>
  <c r="AE9" i="14"/>
  <c r="AE8" i="14"/>
  <c r="AE7" i="14"/>
  <c r="AE6" i="14"/>
  <c r="AE103" i="14" l="1"/>
  <c r="AE74" i="19"/>
  <c r="U73" i="19"/>
  <c r="U102" i="14"/>
  <c r="T73" i="19"/>
  <c r="Q73" i="19"/>
  <c r="Q102" i="14"/>
  <c r="T102" i="14" s="1"/>
  <c r="S102" i="14"/>
  <c r="C6" i="24" l="1"/>
  <c r="C16" i="24"/>
  <c r="C11" i="24"/>
  <c r="V73" i="19"/>
  <c r="V102" i="14"/>
  <c r="E6" i="24" l="1"/>
  <c r="D6" i="24"/>
  <c r="Q229" i="10"/>
  <c r="S227" i="10"/>
  <c r="Q227" i="10"/>
  <c r="Q224" i="10"/>
  <c r="AJ222" i="10"/>
  <c r="R228" i="10" s="1"/>
  <c r="S222" i="10"/>
  <c r="Q222" i="10"/>
  <c r="V220" i="10"/>
  <c r="E13" i="24" s="1"/>
  <c r="U220" i="10"/>
  <c r="D13" i="24" s="1"/>
  <c r="T220" i="10"/>
  <c r="C13" i="24" s="1"/>
  <c r="S220" i="10"/>
  <c r="Q220" i="10"/>
  <c r="M220" i="10"/>
  <c r="K220" i="10"/>
  <c r="I220" i="10"/>
  <c r="AK46" i="10"/>
  <c r="AK44" i="10"/>
  <c r="AK43" i="10"/>
  <c r="AK42" i="10"/>
  <c r="AK40" i="10"/>
  <c r="AK39" i="10"/>
  <c r="AK38" i="10"/>
  <c r="AK37" i="10"/>
  <c r="AK32" i="10"/>
  <c r="AK31" i="10"/>
  <c r="AJ25" i="10"/>
  <c r="AJ220" i="10" s="1"/>
  <c r="BP15" i="10"/>
  <c r="BQ15" i="10" s="1"/>
  <c r="BO15" i="10"/>
  <c r="BP14" i="10"/>
  <c r="BQ14" i="10" s="1"/>
  <c r="BO14" i="10"/>
  <c r="D16" i="24" l="1"/>
  <c r="D11" i="24"/>
  <c r="E16" i="24"/>
  <c r="E11" i="24"/>
  <c r="BR15" i="10"/>
  <c r="BR14" i="10"/>
  <c r="BR16" i="10" l="1"/>
  <c r="Q270" i="3" l="1"/>
  <c r="S268" i="3"/>
  <c r="Q268" i="3"/>
  <c r="Q265" i="3"/>
  <c r="AJ263" i="3"/>
  <c r="R269" i="3" s="1"/>
  <c r="S263" i="3"/>
  <c r="Q263" i="3"/>
  <c r="V261" i="3"/>
  <c r="E3" i="24" s="1"/>
  <c r="E17" i="24" s="1"/>
  <c r="U261" i="3"/>
  <c r="D3" i="24" s="1"/>
  <c r="D17" i="24" s="1"/>
  <c r="T261" i="3"/>
  <c r="C3" i="24" s="1"/>
  <c r="C17" i="24" s="1"/>
  <c r="S261" i="3"/>
  <c r="Q261" i="3"/>
  <c r="M261" i="3"/>
  <c r="K261" i="3"/>
  <c r="I261" i="3"/>
  <c r="AJ26" i="3"/>
  <c r="AJ261" i="3" s="1"/>
  <c r="BR15" i="3" l="1"/>
  <c r="BR16" i="3"/>
  <c r="BR17" i="3" l="1"/>
</calcChain>
</file>

<file path=xl/sharedStrings.xml><?xml version="1.0" encoding="utf-8"?>
<sst xmlns="http://schemas.openxmlformats.org/spreadsheetml/2006/main" count="7350" uniqueCount="1296">
  <si>
    <t>TOTAL</t>
  </si>
  <si>
    <t>Price Schedule No. 3 Design Services</t>
  </si>
  <si>
    <t>Price Schedule No. 4 - Assembly and other services</t>
  </si>
  <si>
    <t>Item</t>
  </si>
  <si>
    <t>Description</t>
  </si>
  <si>
    <t>Prix unitaire</t>
  </si>
  <si>
    <t>Total</t>
  </si>
  <si>
    <t>Unit price</t>
  </si>
  <si>
    <t>Total prices</t>
  </si>
  <si>
    <t xml:space="preserve">Unité </t>
  </si>
  <si>
    <t>FOB</t>
  </si>
  <si>
    <t xml:space="preserve"> CIP</t>
  </si>
  <si>
    <t>EXW+transp. Loc.+assurance</t>
  </si>
  <si>
    <t xml:space="preserve">Unit </t>
  </si>
  <si>
    <t>Qty</t>
  </si>
  <si>
    <t>EXW + transp. Loc. + Insurance</t>
  </si>
  <si>
    <t>Local -FCFA</t>
  </si>
  <si>
    <t>4 = (1x3)</t>
  </si>
  <si>
    <t xml:space="preserve">5
</t>
  </si>
  <si>
    <t>6 = (1x5)</t>
  </si>
  <si>
    <t>8 = (1x7)</t>
  </si>
  <si>
    <t>10 = (1x9)</t>
  </si>
  <si>
    <t>12 = (1x11)</t>
  </si>
  <si>
    <t>14 = (1x13)</t>
  </si>
  <si>
    <t>15 = (4+8+12)</t>
  </si>
  <si>
    <t>16 = (6+10+14)</t>
  </si>
  <si>
    <t>17 = 15 x 655,957 + 16</t>
  </si>
  <si>
    <t>15 = (4 + 8 + 12)</t>
  </si>
  <si>
    <t>16 = (6 + 10 + 14)</t>
  </si>
  <si>
    <t>17 = 15 x 655.957 + 16</t>
  </si>
  <si>
    <t>0</t>
  </si>
  <si>
    <t>Etudes et prestations</t>
  </si>
  <si>
    <t>Studies and services</t>
  </si>
  <si>
    <t>0.1</t>
  </si>
  <si>
    <t>Etudes géotechniques et relevés topographiquess</t>
  </si>
  <si>
    <t>1</t>
  </si>
  <si>
    <t>Geotechnical studies and topographical surveys</t>
  </si>
  <si>
    <t>0.2</t>
  </si>
  <si>
    <t>Etudes d'éxecution</t>
  </si>
  <si>
    <t>Execution studies</t>
  </si>
  <si>
    <t>0.3</t>
  </si>
  <si>
    <t>Documentation "tel que construit"</t>
  </si>
  <si>
    <t>Documentation "as built"</t>
  </si>
  <si>
    <t>0.4</t>
  </si>
  <si>
    <t>Manuels de maintenance et entretien</t>
  </si>
  <si>
    <t>Maintenance and care manuals</t>
  </si>
  <si>
    <t>0.5</t>
  </si>
  <si>
    <t>Etude de court-circuit et réglage des protections du poste</t>
  </si>
  <si>
    <t>Short-circuit study and adjustment of substation protections</t>
  </si>
  <si>
    <t>Installations de chantier</t>
  </si>
  <si>
    <t>Site installations</t>
  </si>
  <si>
    <t>1.1</t>
  </si>
  <si>
    <t>Mobilisation/démobilisation</t>
  </si>
  <si>
    <t>Mobilization / demobilization</t>
  </si>
  <si>
    <t>1.2</t>
  </si>
  <si>
    <t>2</t>
  </si>
  <si>
    <t>Génie civil</t>
  </si>
  <si>
    <t>Civil engineering</t>
  </si>
  <si>
    <t>2.1</t>
  </si>
  <si>
    <t>Plateforme</t>
  </si>
  <si>
    <t>Platform</t>
  </si>
  <si>
    <t>2.1.1</t>
  </si>
  <si>
    <t>2.1.2</t>
  </si>
  <si>
    <t>Caniveaux de drainage et drains enterrés</t>
  </si>
  <si>
    <t>Drainage channels and buried drains</t>
  </si>
  <si>
    <t>2.1.3</t>
  </si>
  <si>
    <t>Surfaces gravillonnee</t>
  </si>
  <si>
    <t>Gravelled surfaces</t>
  </si>
  <si>
    <t>2.1.4</t>
  </si>
  <si>
    <t>Eclairage ext.</t>
  </si>
  <si>
    <t>Outdoor lighting</t>
  </si>
  <si>
    <t>2.1.5</t>
  </si>
  <si>
    <t>Caniveaux/fourreaux pour câbles BT</t>
  </si>
  <si>
    <t>Channels / ducts for LV cables</t>
  </si>
  <si>
    <t>2.1.6</t>
  </si>
  <si>
    <t>Caniveaux/fourreaux pour câbles HTA</t>
  </si>
  <si>
    <t>Channels / ducts for MV cables</t>
  </si>
  <si>
    <t>2.1.7</t>
  </si>
  <si>
    <t>Clôture et accès</t>
  </si>
  <si>
    <t>Fence and access</t>
  </si>
  <si>
    <t>2.1.8</t>
  </si>
  <si>
    <t>Voies de circulation légères, parkings, cheminements internes</t>
  </si>
  <si>
    <t>Light traffic lanes, car parks, internal paths</t>
  </si>
  <si>
    <t>2.1.9</t>
  </si>
  <si>
    <t>Voies de circulations lourdes</t>
  </si>
  <si>
    <t>Heavy traffic lanes</t>
  </si>
  <si>
    <t>2.1.10</t>
  </si>
  <si>
    <t>Aménagements d'accès au site</t>
  </si>
  <si>
    <t>Site access arrangements</t>
  </si>
  <si>
    <t>2.2</t>
  </si>
  <si>
    <t>Fondations, constructions Génie Civil</t>
  </si>
  <si>
    <t>Foundations, constructions Civil Engineering</t>
  </si>
  <si>
    <t>2.2.1</t>
  </si>
  <si>
    <t>Fondation portiques travée ligne</t>
  </si>
  <si>
    <t>2.2.2</t>
  </si>
  <si>
    <t>Fondations appareils HT travée ligne</t>
  </si>
  <si>
    <t>Foundations for HV devices line bay</t>
  </si>
  <si>
    <t>2.2.3</t>
  </si>
  <si>
    <t>Fondations appareils HT travée inductance shunt</t>
  </si>
  <si>
    <t>Foundations for HV equipment shunt inductance</t>
  </si>
  <si>
    <t>2.2.4</t>
  </si>
  <si>
    <t>Fondations appareils HT travée couplage</t>
  </si>
  <si>
    <t>Foundations HV devices coupling bay</t>
  </si>
  <si>
    <t>2.2.5</t>
  </si>
  <si>
    <t>Fondations Jeu de barres</t>
  </si>
  <si>
    <t>Foundations Busbar</t>
  </si>
  <si>
    <t>2.2.6</t>
  </si>
  <si>
    <t>2.2.7</t>
  </si>
  <si>
    <t xml:space="preserve">Fondation transformateur de puissance (taille 60 MVA) </t>
  </si>
  <si>
    <t xml:space="preserve">Power transformer foundation (size 60 MVA) </t>
  </si>
  <si>
    <t>2.2.8</t>
  </si>
  <si>
    <t>2.2.9</t>
  </si>
  <si>
    <t xml:space="preserve">Fondation inductance shunt (taille 25 MVAr) </t>
  </si>
  <si>
    <t>2.2.10</t>
  </si>
  <si>
    <t>Fondation inductance shunt (taille 20 MVAr) et incuctance de neutre</t>
  </si>
  <si>
    <t>Foundation shunt inductance (size 20 MVAr) and neutral incuctance</t>
  </si>
  <si>
    <t>2.2.11</t>
  </si>
  <si>
    <t>Offset oil recovery tank</t>
  </si>
  <si>
    <t>2.2.12</t>
  </si>
  <si>
    <t>Murs pare feu</t>
  </si>
  <si>
    <t>ens</t>
  </si>
  <si>
    <t>Fire walls</t>
  </si>
  <si>
    <t>set</t>
  </si>
  <si>
    <t>2.2.13</t>
  </si>
  <si>
    <t>Autres fondations</t>
  </si>
  <si>
    <t>Other foundations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</si>
  <si>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</si>
  <si>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</si>
  <si>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</si>
  <si>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</si>
  <si>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</si>
  <si>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</si>
  <si>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</si>
  <si>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</si>
  <si>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2.4</t>
  </si>
  <si>
    <t>Structures métalliques et supports</t>
  </si>
  <si>
    <t>Metal structures and supports</t>
  </si>
  <si>
    <t>2.4.1</t>
  </si>
  <si>
    <t>Portiques d'ancrage lignes</t>
  </si>
  <si>
    <t>Line anchoring gantries</t>
  </si>
  <si>
    <t>2.4.2</t>
  </si>
  <si>
    <t>Supports équipements 225kV travée ligne</t>
  </si>
  <si>
    <t>225kV line bay equipment supports</t>
  </si>
  <si>
    <t>2.4.3</t>
  </si>
  <si>
    <t>Support équipements 225kv travée inductance shunt</t>
  </si>
  <si>
    <t>Equipment support 225kv span inductance shunt</t>
  </si>
  <si>
    <t>2.4.4</t>
  </si>
  <si>
    <t>2.4.5</t>
  </si>
  <si>
    <t>Support équipements 225kV travée couplage</t>
  </si>
  <si>
    <t>Equipment support 225kV coupling bay</t>
  </si>
  <si>
    <t>2.4.6</t>
  </si>
  <si>
    <t>Supports jeux de barres 225kV</t>
  </si>
  <si>
    <t>225kV busbar supports</t>
  </si>
  <si>
    <t>3</t>
  </si>
  <si>
    <t>Transformateurs, réactances</t>
  </si>
  <si>
    <t>Transformers, reactors</t>
  </si>
  <si>
    <t>3.1</t>
  </si>
  <si>
    <t>3.2</t>
  </si>
  <si>
    <t>3.3</t>
  </si>
  <si>
    <t>Inductance shunt 25 MVAr, 225 kV</t>
  </si>
  <si>
    <t>3.4</t>
  </si>
  <si>
    <t>Inductance shunt 20 MVAr, 225 kV</t>
  </si>
  <si>
    <t>Shunt inductor 20 MVAr, 225 kV</t>
  </si>
  <si>
    <t>3.5</t>
  </si>
  <si>
    <t>Inductance de neutre pour réactance 20MVAr</t>
  </si>
  <si>
    <t>Neutral inductance for 20MVAr reactance</t>
  </si>
  <si>
    <t>4</t>
  </si>
  <si>
    <t>Travées Haute tension</t>
  </si>
  <si>
    <t>High voltage spans</t>
  </si>
  <si>
    <t>4.1</t>
  </si>
  <si>
    <t>4.1.1</t>
  </si>
  <si>
    <t>Disjoncteur 225 kV avec support</t>
  </si>
  <si>
    <t>pc</t>
  </si>
  <si>
    <t>225 kV circuit breaker with support</t>
  </si>
  <si>
    <t>4.1.2</t>
  </si>
  <si>
    <t>4.1.3</t>
  </si>
  <si>
    <t>Sectionneur pantographe tripolaire 225 kV</t>
  </si>
  <si>
    <t>225 kV three-pole pantograph switch</t>
  </si>
  <si>
    <t>4.1.4</t>
  </si>
  <si>
    <t>Transformateur de courant ligne 225 kV</t>
  </si>
  <si>
    <t>225 kV line current transformer (300-600/1-1-1-1-1A)</t>
  </si>
  <si>
    <t>4.1.5</t>
  </si>
  <si>
    <t>4.1.6</t>
  </si>
  <si>
    <t>4.1.7</t>
  </si>
  <si>
    <t>Transformateur capacitif de tension ligne 225 kV</t>
  </si>
  <si>
    <t>225 kV line voltage capacitive transformer</t>
  </si>
  <si>
    <t>4.1.8</t>
  </si>
  <si>
    <t>4.1.9</t>
  </si>
  <si>
    <t>Parafoudres de Ligne 225 kV</t>
  </si>
  <si>
    <t>Line surge arresters 225 kV</t>
  </si>
  <si>
    <t>4.1.10</t>
  </si>
  <si>
    <t>4.1.11</t>
  </si>
  <si>
    <t>4.1.12</t>
  </si>
  <si>
    <t xml:space="preserve">Isolateur de support 225 kV </t>
  </si>
  <si>
    <t xml:space="preserve">225 kV support insulator </t>
  </si>
  <si>
    <t>4.1.13</t>
  </si>
  <si>
    <t xml:space="preserve">Chaînes d'isolateurs </t>
  </si>
  <si>
    <t xml:space="preserve">Insulator strings </t>
  </si>
  <si>
    <t>4.1.14</t>
  </si>
  <si>
    <t>Conducteurs, accessoires de fixation et montage, plaques, etc.</t>
  </si>
  <si>
    <t>Conductors, fixing and mounting accessories, plates, etc.</t>
  </si>
  <si>
    <t>4.1.15</t>
  </si>
  <si>
    <t>Câbles de commande et de puissance</t>
  </si>
  <si>
    <t>Control and power cables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</si>
  <si>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</si>
  <si>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</si>
  <si>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</si>
  <si>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</si>
  <si>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</si>
  <si>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</si>
  <si>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</si>
  <si>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</si>
  <si>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</si>
  <si>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</si>
  <si>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</si>
  <si>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</si>
  <si>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</si>
  <si>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</si>
  <si>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</si>
  <si>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4.3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</si>
  <si>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</si>
  <si>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</si>
  <si>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</si>
  <si>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</si>
  <si>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</si>
  <si>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</si>
  <si>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</si>
  <si>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</si>
  <si>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</si>
  <si>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</si>
  <si>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</si>
  <si>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</si>
  <si>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</si>
  <si>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</si>
  <si>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4.4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</si>
  <si>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</si>
  <si>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</si>
  <si>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</si>
  <si>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</si>
  <si>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</si>
  <si>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</si>
  <si>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</si>
  <si>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</si>
  <si>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</si>
  <si>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</si>
  <si>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4.5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</si>
  <si>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</si>
  <si>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</si>
  <si>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</si>
  <si>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</si>
  <si>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</si>
  <si>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</si>
  <si>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</si>
  <si>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</si>
  <si>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</si>
  <si>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</si>
  <si>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4.6</t>
  </si>
  <si>
    <t>Transformer bay 225 / 30kV - 60MVA N ° 1</t>
  </si>
  <si>
    <t>4.6.1</t>
  </si>
  <si>
    <t>4.6.2</t>
  </si>
  <si>
    <t>4.6.3</t>
  </si>
  <si>
    <t>Transformateur de courant phases transformateur 225 kV</t>
  </si>
  <si>
    <t>225 kV transformer phase current transformer (200-400/1-1-1-1A)</t>
  </si>
  <si>
    <t>4.6.4</t>
  </si>
  <si>
    <t>Parafoudres de phases 225 kV</t>
  </si>
  <si>
    <t>225 kV phase surge arresters</t>
  </si>
  <si>
    <t>4.6.5</t>
  </si>
  <si>
    <t>Transformateur de courant neutre transformateur 225 kV</t>
  </si>
  <si>
    <t>4.6.6</t>
  </si>
  <si>
    <t>4.6.7</t>
  </si>
  <si>
    <t>4.6.8</t>
  </si>
  <si>
    <t>4.6.9</t>
  </si>
  <si>
    <t>4.6.10</t>
  </si>
  <si>
    <t>4.6.11</t>
  </si>
  <si>
    <t>4.7</t>
  </si>
  <si>
    <t>Travée Couplage 225kV</t>
  </si>
  <si>
    <t>225kV coupling bay</t>
  </si>
  <si>
    <t>4.7.1</t>
  </si>
  <si>
    <t>4.7.3</t>
  </si>
  <si>
    <t>Sectionneur pantographe 225 kV</t>
  </si>
  <si>
    <t>4.7.4</t>
  </si>
  <si>
    <t>Transformateur de courant couplage 225 kV</t>
  </si>
  <si>
    <t>225 kV coupling current transformer (600-1200/1-1-1A)</t>
  </si>
  <si>
    <t>4.7.7</t>
  </si>
  <si>
    <t>4.7.8</t>
  </si>
  <si>
    <t>4.7.9</t>
  </si>
  <si>
    <t>4.7.10</t>
  </si>
  <si>
    <t>5</t>
  </si>
  <si>
    <t>Jeu de barres</t>
  </si>
  <si>
    <t>Busbar</t>
  </si>
  <si>
    <t>5.1</t>
  </si>
  <si>
    <t>Isolateurs de jeu de barres</t>
  </si>
  <si>
    <t>jeu</t>
  </si>
  <si>
    <t>Busbar insulators</t>
  </si>
  <si>
    <t>Game</t>
  </si>
  <si>
    <t>5.2</t>
  </si>
  <si>
    <t>Tubes et raccords</t>
  </si>
  <si>
    <t>Tubes and fittings</t>
  </si>
  <si>
    <t>5.3</t>
  </si>
  <si>
    <t>Transformateurs capacitifs de tension barres 225kV</t>
  </si>
  <si>
    <t>225kV capacitive bar voltage transformers</t>
  </si>
  <si>
    <t>6</t>
  </si>
  <si>
    <t>Divers</t>
  </si>
  <si>
    <t>Various</t>
  </si>
  <si>
    <t>6.1</t>
  </si>
  <si>
    <t>Eclairage exterieure, prises de courant</t>
  </si>
  <si>
    <t>Exterior lighting, sockets</t>
  </si>
  <si>
    <t>6.2</t>
  </si>
  <si>
    <t>Réseau de mise à la terre du poste</t>
  </si>
  <si>
    <t>Substation earthing network</t>
  </si>
  <si>
    <t>6.3</t>
  </si>
  <si>
    <t>Câble de garde, protection contre la foudre</t>
  </si>
  <si>
    <t>Guard wire, lightning protection</t>
  </si>
  <si>
    <t>7</t>
  </si>
  <si>
    <t>Équipement MT</t>
  </si>
  <si>
    <t>MV equipment</t>
  </si>
  <si>
    <t>7.1</t>
  </si>
  <si>
    <t>7.2</t>
  </si>
  <si>
    <t>7.3</t>
  </si>
  <si>
    <t>7.4</t>
  </si>
  <si>
    <t>7.5</t>
  </si>
  <si>
    <t>7.6</t>
  </si>
  <si>
    <t>7.7</t>
  </si>
  <si>
    <t>7.8</t>
  </si>
  <si>
    <t>7.12</t>
  </si>
  <si>
    <t>Accessoires de fixation et montage, etc.</t>
  </si>
  <si>
    <t>7.13</t>
  </si>
  <si>
    <t>8</t>
  </si>
  <si>
    <t>Équipement de contrôle commande et protection</t>
  </si>
  <si>
    <t>Control, command and protection equipment</t>
  </si>
  <si>
    <t>8.1</t>
  </si>
  <si>
    <t>Armoire de contrôle/protection Tranche Ligne</t>
  </si>
  <si>
    <t>pcs</t>
  </si>
  <si>
    <t>Slice Line control / protection cabinet</t>
  </si>
  <si>
    <t>8.2</t>
  </si>
  <si>
    <t>Armoire de contrôle/protection Tranche Inductance shunt</t>
  </si>
  <si>
    <t>Control / protection cabinet Tranche Shunt inductance</t>
  </si>
  <si>
    <t>8.3</t>
  </si>
  <si>
    <t>8.4</t>
  </si>
  <si>
    <t>Armoire de protection Tranche Couplage</t>
  </si>
  <si>
    <t>Protection cabinet Slice Coupling</t>
  </si>
  <si>
    <t>8.5</t>
  </si>
  <si>
    <t>Armoire de protection jeu de barres</t>
  </si>
  <si>
    <t>Busbar protection cabinet</t>
  </si>
  <si>
    <t>8.6</t>
  </si>
  <si>
    <t>Armoire tranche générale</t>
  </si>
  <si>
    <t>General slice cabinet</t>
  </si>
  <si>
    <t>8.7</t>
  </si>
  <si>
    <t>Armoire tranche moyenne tension</t>
  </si>
  <si>
    <t>Medium voltage section cabinet</t>
  </si>
  <si>
    <t>8.8</t>
  </si>
  <si>
    <t>Serveurs SCADA</t>
  </si>
  <si>
    <t>SCADA servers</t>
  </si>
  <si>
    <t>8.9</t>
  </si>
  <si>
    <t>Passerelle vers le système de téléconduite</t>
  </si>
  <si>
    <t>Gateway to the telecontrol system</t>
  </si>
  <si>
    <t>8.10</t>
  </si>
  <si>
    <t>Poste opérateur</t>
  </si>
  <si>
    <t>Operator station</t>
  </si>
  <si>
    <t>8.11</t>
  </si>
  <si>
    <t>Poste ingéniérie</t>
  </si>
  <si>
    <t>Engineering position</t>
  </si>
  <si>
    <t>8.12</t>
  </si>
  <si>
    <t>Imprimante</t>
  </si>
  <si>
    <t>Printer</t>
  </si>
  <si>
    <t>8.13</t>
  </si>
  <si>
    <t>Réseau SCADA (switchs, fibres optiques…)</t>
  </si>
  <si>
    <t>SCADA network (switches, optical fibers, etc.)</t>
  </si>
  <si>
    <t>8.14</t>
  </si>
  <si>
    <t>Autre petit matériel, câbles etc.</t>
  </si>
  <si>
    <t>Other small equipment, cables etc.</t>
  </si>
  <si>
    <t>9</t>
  </si>
  <si>
    <t xml:space="preserve">Services auxiliaires </t>
  </si>
  <si>
    <t xml:space="preserve">Ancillary services </t>
  </si>
  <si>
    <t>9.1</t>
  </si>
  <si>
    <t>Tableau des auxiliaires 400VCA</t>
  </si>
  <si>
    <t>400VAC auxiliaries table</t>
  </si>
  <si>
    <t>9.2</t>
  </si>
  <si>
    <t>Groupe éléctrogène diesel 400V CA</t>
  </si>
  <si>
    <t>400V AC diesel generator set</t>
  </si>
  <si>
    <t>9.3</t>
  </si>
  <si>
    <t>Chargeur 110V CC</t>
  </si>
  <si>
    <t>110V DC charger</t>
  </si>
  <si>
    <t>9.4</t>
  </si>
  <si>
    <t>Batterie 110V CC</t>
  </si>
  <si>
    <t>110V DC battery</t>
  </si>
  <si>
    <t>9.5</t>
  </si>
  <si>
    <t>Tableau de distribution 110V CC</t>
  </si>
  <si>
    <t>110V DC distribution board</t>
  </si>
  <si>
    <t>9.6</t>
  </si>
  <si>
    <t>Chargeur 48V CC</t>
  </si>
  <si>
    <t>48V DC charger</t>
  </si>
  <si>
    <t>9.7</t>
  </si>
  <si>
    <t>Batterie 48V CC</t>
  </si>
  <si>
    <t>48V DC battery</t>
  </si>
  <si>
    <t>9.8</t>
  </si>
  <si>
    <t>Tableau de distribution 48V CC</t>
  </si>
  <si>
    <t>48V DC distribution board</t>
  </si>
  <si>
    <t>9.9</t>
  </si>
  <si>
    <t>Alimentation sans interruption 400/230Vca</t>
  </si>
  <si>
    <t>400 / 230Vac uninterruptible power supply</t>
  </si>
  <si>
    <t>9.10</t>
  </si>
  <si>
    <t>Tableau de distribution 230Vca ASI</t>
  </si>
  <si>
    <t>230Vac ASI distribution board</t>
  </si>
  <si>
    <t>9.11</t>
  </si>
  <si>
    <t>Câbles de puissance BT</t>
  </si>
  <si>
    <t>LV power cables</t>
  </si>
  <si>
    <t>9.12</t>
  </si>
  <si>
    <t>Câbles de commande et de signalisation</t>
  </si>
  <si>
    <t>Control and signaling cables</t>
  </si>
  <si>
    <t>9.13</t>
  </si>
  <si>
    <t>Matériel divers</t>
  </si>
  <si>
    <t>10</t>
  </si>
  <si>
    <t>Câbles</t>
  </si>
  <si>
    <t>Cables</t>
  </si>
  <si>
    <t>10.1</t>
  </si>
  <si>
    <t>Câbles unipolaires 18/30 (36) kV, y compris les accessoires (extrémités, supports...)</t>
  </si>
  <si>
    <t>m</t>
  </si>
  <si>
    <t>10.2</t>
  </si>
  <si>
    <t>10.3</t>
  </si>
  <si>
    <t>Câbles BT et de commande/contrôle, accessoires</t>
  </si>
  <si>
    <t>LV and command / control cables, accessories</t>
  </si>
  <si>
    <t>Set</t>
  </si>
  <si>
    <t>11</t>
  </si>
  <si>
    <t>Télécommunications</t>
  </si>
  <si>
    <t>Telecommunications</t>
  </si>
  <si>
    <t>11.1</t>
  </si>
  <si>
    <t>Téléprotections numériques et convertisseurs associés</t>
  </si>
  <si>
    <t>Digital teleprotections and associated converters</t>
  </si>
  <si>
    <t>11.2</t>
  </si>
  <si>
    <t>Multiplexeur optique</t>
  </si>
  <si>
    <t>Optical multiplexer</t>
  </si>
  <si>
    <t>11.3</t>
  </si>
  <si>
    <t>Switch Ethernet</t>
  </si>
  <si>
    <t>Ethernet switch</t>
  </si>
  <si>
    <t>Téléphone numérique IP (VoIP); min. 8 Touches</t>
  </si>
  <si>
    <t>Digital IP telephone (VoIP); min. 8 Keys</t>
  </si>
  <si>
    <t>11.5</t>
  </si>
  <si>
    <t>Amplificateur optique</t>
  </si>
  <si>
    <t>Optical amplifier</t>
  </si>
  <si>
    <t>11.6</t>
  </si>
  <si>
    <t>Préamplificateur optique</t>
  </si>
  <si>
    <t>Optical preamplifier</t>
  </si>
  <si>
    <t>11.7</t>
  </si>
  <si>
    <t>Intégration en armoire</t>
  </si>
  <si>
    <t>Cabinet integration</t>
  </si>
  <si>
    <t>11.8</t>
  </si>
  <si>
    <t>Répartiteur optique (ODF)</t>
  </si>
  <si>
    <t>Optical splitter (ODF)</t>
  </si>
  <si>
    <t>11.9</t>
  </si>
  <si>
    <t>Câble Souterrain à Fibre Optique armé</t>
  </si>
  <si>
    <t>Underground Armored Fiber Optic Cable</t>
  </si>
  <si>
    <t>11.10</t>
  </si>
  <si>
    <t>Accessoires et Matériels divers</t>
  </si>
  <si>
    <t>Accessories and various materials</t>
  </si>
  <si>
    <t>12</t>
  </si>
  <si>
    <t>Prestations</t>
  </si>
  <si>
    <t>Benefits</t>
  </si>
  <si>
    <t>12.1</t>
  </si>
  <si>
    <t>Essai et mise en service des équipements électriques</t>
  </si>
  <si>
    <t>Testing and commissioning of electrical equipment</t>
  </si>
  <si>
    <t>12.2</t>
  </si>
  <si>
    <t>Essai et mise en service des équipements de protections</t>
  </si>
  <si>
    <t>Testing and commissioning of protective equipment</t>
  </si>
  <si>
    <t>12.3</t>
  </si>
  <si>
    <t>Essai et mise en service du système SCADA</t>
  </si>
  <si>
    <t>Testing and commissioning of the SCADA system</t>
  </si>
  <si>
    <t>12.4</t>
  </si>
  <si>
    <t>Essai et mise en service du système de Télécommunications</t>
  </si>
  <si>
    <t>Testing and commissioning of the Telecommunications system</t>
  </si>
  <si>
    <t>13</t>
  </si>
  <si>
    <t>Bâtiment de service</t>
  </si>
  <si>
    <t>13.1</t>
  </si>
  <si>
    <t>INSTALLATION</t>
  </si>
  <si>
    <t xml:space="preserve">Price schedule No. 1 -Materials, equipment, including compulsory spare parts of foreign origin
</t>
  </si>
  <si>
    <t xml:space="preserve">Price schedule No. 2 -Materials, equipment, including mandatory spare parts of local origin
</t>
  </si>
  <si>
    <t>Kambila SUB-STATION (Bamako)</t>
  </si>
  <si>
    <t>1.3</t>
  </si>
  <si>
    <t>Elaboration et mise en œuvre du PGES-Travaux</t>
  </si>
  <si>
    <t>Development and implementation of the ESMP-Works</t>
  </si>
  <si>
    <t>Terrassements : décapage, nivellement, déblais, remblais et compactage de la plateforme y compris la réalisation du drainage superficielle</t>
  </si>
  <si>
    <t>Earthworks: stripping, leveling, cuttings, backfill and compaction of the platform including the creation of surface drainage</t>
  </si>
  <si>
    <t>Gantry foundation line span</t>
  </si>
  <si>
    <t>Fondations appareils HT travée transformateur 225/33kV</t>
  </si>
  <si>
    <t>Foundations of high voltage devices transformer bay 225 / 30kV</t>
  </si>
  <si>
    <t>Fosse déportée de récupération d'huile</t>
  </si>
  <si>
    <t>Support équipements 225kv travée transformateur 225/30kV</t>
  </si>
  <si>
    <t>225kv equipment support 225 / 30kV transformer bay</t>
  </si>
  <si>
    <t>Transformateur triphasé 60 MVA - ONAN 225/33kV</t>
  </si>
  <si>
    <t>60 MVA three-phase transformer-225/30kV</t>
  </si>
  <si>
    <t>Travée ligne arrivée Manantali N°1</t>
  </si>
  <si>
    <t>Manantali arrival line bay N ° 1</t>
  </si>
  <si>
    <t>Travée ligne arrivée Manantali N°2</t>
  </si>
  <si>
    <t>Manantali arrival line bay N ° 2</t>
  </si>
  <si>
    <t>Travée transformateur 225/33kV - 60MVA  N°1</t>
  </si>
  <si>
    <t>225 kV transformer neutral current transformer</t>
  </si>
  <si>
    <t>Transformateur de courant neutre transformateur 33 kV</t>
  </si>
  <si>
    <t>33 kV transformer neutral current transformer</t>
  </si>
  <si>
    <t>Parafoudres de phases 33kV</t>
  </si>
  <si>
    <t>33kV phase surge arresters</t>
  </si>
  <si>
    <t>Travée transformateur 225/33kV - 60MVA  N°2</t>
  </si>
  <si>
    <t>Transformer bay 225 / 33kV - 60MVA N ° 2</t>
  </si>
  <si>
    <t>Transformateur de courant neutre 225 kV</t>
  </si>
  <si>
    <t>Transformateur de courant neutre 33 kV</t>
  </si>
  <si>
    <t>4.4.11</t>
  </si>
  <si>
    <t>Travée ligne Départ Kodialani</t>
  </si>
  <si>
    <t>Departure line Kodialani</t>
  </si>
  <si>
    <t>Travée ligne départ Dialakodji</t>
  </si>
  <si>
    <t>Dialakodji departure line</t>
  </si>
  <si>
    <t>4.7.2</t>
  </si>
  <si>
    <t>225 kV pantograph switch</t>
  </si>
  <si>
    <t>4.7.5</t>
  </si>
  <si>
    <t>4.7.6</t>
  </si>
  <si>
    <t>Cellule arrivée 33 kV transformateur 225/33kV</t>
  </si>
  <si>
    <t>30 kV incoming cubicle 225 / 30kV transformer</t>
  </si>
  <si>
    <t>Cellule Couplage 33kV</t>
  </si>
  <si>
    <t>30kV Coupling switchgear</t>
  </si>
  <si>
    <t>Cellule mesure barre 33kV</t>
  </si>
  <si>
    <t>30kV bar measurement switchgear</t>
  </si>
  <si>
    <t>Cellule départ 33kV TSA</t>
  </si>
  <si>
    <t>30kV TSA outgoing switchgear</t>
  </si>
  <si>
    <t>Cellule départ 33kV Réseau</t>
  </si>
  <si>
    <t>33kV Network outgoing cubicle</t>
  </si>
  <si>
    <t>Transformateur auxiliaire 33/0,4 kV</t>
  </si>
  <si>
    <t>Auxiliary transformer 30 / 0.4 kV</t>
  </si>
  <si>
    <t>Fixing and mounting accessories, etc.</t>
  </si>
  <si>
    <t>Armoire de contrôle/protection Tranche Transformateur 225/30kV</t>
  </si>
  <si>
    <t>Control / protection cabinet Tranche Transformer 225 / 30kV</t>
  </si>
  <si>
    <t>Armoire tranche transformateur 30/34,5kV</t>
  </si>
  <si>
    <t>30 / 34.5kV transformer section cabinet</t>
  </si>
  <si>
    <t>8.15</t>
  </si>
  <si>
    <t>Misswitchgearaneous equipment</t>
  </si>
  <si>
    <t>Single core cables 18/30 (36) kV, including accessories (ends, supports, etc.) 1x 630 sqmm XLPE</t>
  </si>
  <si>
    <t>Câbles unipolaires 26/45 (52) kV, y compris les accessoires (extrémités, supports...)</t>
  </si>
  <si>
    <t>26/45 (52) kV single-core cables, including accessories (ends, supports, etc.) 1x 300 sqmm XLPE</t>
  </si>
  <si>
    <t>Autocommutateur IPBX</t>
  </si>
  <si>
    <t>PBX PBX</t>
  </si>
  <si>
    <t>11.11</t>
  </si>
  <si>
    <t>Service building</t>
  </si>
  <si>
    <t>13.2</t>
  </si>
  <si>
    <t>TOTAL Kambila</t>
  </si>
  <si>
    <t>Civil</t>
  </si>
  <si>
    <t>ESSS</t>
  </si>
  <si>
    <t>Added in Item No. 1.1</t>
  </si>
  <si>
    <t>Installation</t>
  </si>
  <si>
    <t>4.8</t>
  </si>
  <si>
    <t>4.8.1</t>
  </si>
  <si>
    <t>4.8.2</t>
  </si>
  <si>
    <t>4.8.3</t>
  </si>
  <si>
    <t>4.8.4</t>
  </si>
  <si>
    <t>4.8.5</t>
  </si>
  <si>
    <t>4.8.6</t>
  </si>
  <si>
    <t>4.8.7</t>
  </si>
  <si>
    <t>4.8.8</t>
  </si>
  <si>
    <t>4.8.9</t>
  </si>
  <si>
    <t>4.8.10</t>
  </si>
  <si>
    <t>4.9</t>
  </si>
  <si>
    <t>4.9.1</t>
  </si>
  <si>
    <t>4.9.2</t>
  </si>
  <si>
    <t>4.9.3</t>
  </si>
  <si>
    <t>4.9.4</t>
  </si>
  <si>
    <t>4.9.5</t>
  </si>
  <si>
    <t>4.9.6</t>
  </si>
  <si>
    <t>4.9.7</t>
  </si>
  <si>
    <t>4.9.8</t>
  </si>
  <si>
    <t>10.4</t>
  </si>
  <si>
    <t>PRIX TOTAL</t>
  </si>
  <si>
    <t>Local
FCFA</t>
  </si>
  <si>
    <r>
      <t>Code de pays</t>
    </r>
    <r>
      <rPr>
        <b/>
        <vertAlign val="superscript"/>
        <sz val="12"/>
        <rFont val="Calibri"/>
        <family val="2"/>
        <scheme val="minor"/>
      </rPr>
      <t>2</t>
    </r>
  </si>
  <si>
    <r>
      <t>Country code</t>
    </r>
    <r>
      <rPr>
        <b/>
        <vertAlign val="superscript"/>
        <sz val="12"/>
        <rFont val="Calibri"/>
        <family val="2"/>
        <scheme val="minor"/>
      </rPr>
      <t>2</t>
    </r>
  </si>
  <si>
    <r>
      <t>monnai etr.</t>
    </r>
    <r>
      <rPr>
        <vertAlign val="superscript"/>
        <sz val="12"/>
        <rFont val="Calibri"/>
        <family val="2"/>
        <scheme val="minor"/>
      </rPr>
      <t>1</t>
    </r>
  </si>
  <si>
    <r>
      <t>foreign currency.</t>
    </r>
    <r>
      <rPr>
        <vertAlign val="superscript"/>
        <sz val="12"/>
        <rFont val="Calibri"/>
        <family val="2"/>
        <scheme val="minor"/>
      </rPr>
      <t>1</t>
    </r>
  </si>
  <si>
    <r>
      <t>Foreign currency</t>
    </r>
    <r>
      <rPr>
        <vertAlign val="superscript"/>
        <sz val="12"/>
        <rFont val="Calibri"/>
        <family val="2"/>
        <scheme val="minor"/>
      </rPr>
      <t>1</t>
    </r>
  </si>
  <si>
    <r>
      <rPr>
        <b/>
        <sz val="14"/>
        <rFont val="Calibri"/>
        <family val="2"/>
        <scheme val="minor"/>
      </rPr>
      <t>Borderau de Prix No. 4</t>
    </r>
    <r>
      <rPr>
        <b/>
        <sz val="12"/>
        <rFont val="Calibri"/>
        <family val="2"/>
        <scheme val="minor"/>
      </rPr>
      <t xml:space="preserve">
Services de montage et autres services</t>
    </r>
  </si>
  <si>
    <r>
      <rPr>
        <b/>
        <sz val="14"/>
        <rFont val="Calibri"/>
        <family val="2"/>
        <scheme val="minor"/>
      </rPr>
      <t>Bordereau de Prix No. 3</t>
    </r>
    <r>
      <rPr>
        <b/>
        <sz val="12"/>
        <rFont val="Calibri"/>
        <family val="2"/>
        <scheme val="minor"/>
      </rPr>
      <t xml:space="preserve">
Services de conception</t>
    </r>
  </si>
  <si>
    <r>
      <rPr>
        <b/>
        <sz val="14"/>
        <rFont val="Calibri"/>
        <family val="2"/>
        <scheme val="minor"/>
      </rPr>
      <t>Bordereau de prix No. 2</t>
    </r>
    <r>
      <rPr>
        <b/>
        <sz val="12"/>
        <rFont val="Calibri"/>
        <family val="2"/>
        <scheme val="minor"/>
      </rPr>
      <t xml:space="preserve">
Matériels, équipements, y compris les pièces de rechange obligatoires d’origine locale</t>
    </r>
  </si>
  <si>
    <r>
      <rPr>
        <b/>
        <sz val="14"/>
        <rFont val="Calibri"/>
        <family val="2"/>
        <scheme val="minor"/>
      </rPr>
      <t>Bordereau de prix No. 1</t>
    </r>
    <r>
      <rPr>
        <b/>
        <sz val="12"/>
        <rFont val="Calibri"/>
        <family val="2"/>
        <scheme val="minor"/>
      </rPr>
      <t xml:space="preserve">
Matériels, équipements, y compris les pièces de rechange obligatoires d’origine étrangère</t>
    </r>
  </si>
  <si>
    <r>
      <t>monnai etr.</t>
    </r>
    <r>
      <rPr>
        <vertAlign val="superscript"/>
        <sz val="12"/>
        <rFont val="Calibri"/>
        <family val="2"/>
        <scheme val="minor"/>
      </rPr>
      <t xml:space="preserve">1 </t>
    </r>
    <r>
      <rPr>
        <sz val="12"/>
        <rFont val="Calibri"/>
        <family val="2"/>
        <scheme val="minor"/>
      </rPr>
      <t>(EUR)</t>
    </r>
  </si>
  <si>
    <t>Fondations appareils HT travée inductance shunt 20 MVAR</t>
  </si>
  <si>
    <t xml:space="preserve">Fondation transformateur de puissance (taille 225/kV-10 MVA) </t>
  </si>
  <si>
    <t xml:space="preserve">Fondation inductance shunt (taille 20 MVAr) </t>
  </si>
  <si>
    <t>Fondations appareils HT travée transformateur 225/33kV-10 MVA</t>
  </si>
  <si>
    <t>Transformateur triphasé 10 MVA - ONAN 225/33kV</t>
  </si>
  <si>
    <t>Travée ligne arrivée Tintane N°1</t>
  </si>
  <si>
    <t>Fondations Jeu de barres 225 Kv</t>
  </si>
  <si>
    <t>Travée ligne Départ Aweinatt Zbil N°1</t>
  </si>
  <si>
    <t>4.5.11</t>
  </si>
  <si>
    <t>4.5.12</t>
  </si>
  <si>
    <t>4.5.13</t>
  </si>
  <si>
    <t>4.5.14</t>
  </si>
  <si>
    <t>4.6.12</t>
  </si>
  <si>
    <t>4.6.13</t>
  </si>
  <si>
    <t>4.6.14</t>
  </si>
  <si>
    <t>Travée transformateur 225/33kV - 10MVA  N°1</t>
  </si>
  <si>
    <t>Travée transformateur 225/33kV - 10MVA  N°2</t>
  </si>
  <si>
    <t>Fondations appareils HT travée inductance shunt 25 MVAR</t>
  </si>
  <si>
    <t>Support équipements 225kv travée inductance shunt 25 MVAR</t>
  </si>
  <si>
    <t>Travée ligne arrivée Yélimané N°1</t>
  </si>
  <si>
    <t>Travée ligne Départ Kiffa  N°1</t>
  </si>
  <si>
    <t>Travée ligne départ Aioun  N°1</t>
  </si>
  <si>
    <t>4.7.11</t>
  </si>
  <si>
    <t>4.8.11</t>
  </si>
  <si>
    <t>Jeu de barres 225kV</t>
  </si>
  <si>
    <t>Jeu de barres 90kV</t>
  </si>
  <si>
    <t>9.14</t>
  </si>
  <si>
    <t>10.5</t>
  </si>
  <si>
    <t>10.6</t>
  </si>
  <si>
    <t>10.7</t>
  </si>
  <si>
    <t>10.8</t>
  </si>
  <si>
    <t>10.10</t>
  </si>
  <si>
    <t>10.11</t>
  </si>
  <si>
    <t>10.12</t>
  </si>
  <si>
    <t>10.13</t>
  </si>
  <si>
    <t>12.5</t>
  </si>
  <si>
    <t>12.6</t>
  </si>
  <si>
    <t>12.7</t>
  </si>
  <si>
    <t>12.8</t>
  </si>
  <si>
    <t>12.9</t>
  </si>
  <si>
    <t>12.10</t>
  </si>
  <si>
    <t>12.11</t>
  </si>
  <si>
    <t>13.3</t>
  </si>
  <si>
    <t>13.4</t>
  </si>
  <si>
    <t>Armoire de travée</t>
  </si>
  <si>
    <t>Résistance de mise à la terre</t>
  </si>
  <si>
    <t>Système de protection contre incendie</t>
  </si>
  <si>
    <t>Travée réactance</t>
  </si>
  <si>
    <t xml:space="preserve">Sectionneur avec sectionneur de MALT </t>
  </si>
  <si>
    <t>Liens de communication par fibre optique</t>
  </si>
  <si>
    <t>4.4.12</t>
  </si>
  <si>
    <t>4.3.15</t>
  </si>
  <si>
    <t>4.4.13</t>
  </si>
  <si>
    <t>4.4.14</t>
  </si>
  <si>
    <t>4.10</t>
  </si>
  <si>
    <t>4.10.1</t>
  </si>
  <si>
    <t>4.10.2</t>
  </si>
  <si>
    <t>4.10.3</t>
  </si>
  <si>
    <t>4.10.4</t>
  </si>
  <si>
    <t>4.10.5</t>
  </si>
  <si>
    <t>4.10.6</t>
  </si>
  <si>
    <t>4.10.7</t>
  </si>
  <si>
    <t>4.10.8</t>
  </si>
  <si>
    <t>4.10.9</t>
  </si>
  <si>
    <t>Parafoudre 225kV</t>
  </si>
  <si>
    <t>POSTE DE KIFFA(Mauritanie)</t>
  </si>
  <si>
    <t>Inductance de neutre pour réactance 25MVAr</t>
  </si>
  <si>
    <t>Travée ligne Départ El Ghaira  N°1</t>
  </si>
  <si>
    <t>Transformateur de service auxiliaire 250kVA</t>
  </si>
  <si>
    <t>POSTE DE AÏOUN(Mauritanie)</t>
  </si>
  <si>
    <t>TOTAL AÏOUN</t>
  </si>
  <si>
    <t>Transformateurs capacitifs de tension barres 90 kV</t>
  </si>
  <si>
    <t>TOTAL KIFFA</t>
  </si>
  <si>
    <t>3.7</t>
  </si>
  <si>
    <t>3.8</t>
  </si>
  <si>
    <t>3.9</t>
  </si>
  <si>
    <t>3.10</t>
  </si>
  <si>
    <t>3.12</t>
  </si>
  <si>
    <t>3.14</t>
  </si>
  <si>
    <t>m²</t>
  </si>
  <si>
    <t>Etudes géotechniques et relevés topographiques</t>
  </si>
  <si>
    <t>Terrassements : décapage, nivellement, déblais, remblais et compactage de la plateforme y compris la réalisation du drainage superficiel</t>
  </si>
  <si>
    <t>Alimentation en eau potable par raccordement à un point d'eau existant ou par exécution d'un forage toutes suggestions comprises</t>
  </si>
  <si>
    <t>2.1.11</t>
  </si>
  <si>
    <t>Transformateurs de courant 225kV Amont</t>
  </si>
  <si>
    <t>Transformateurs de courant 225kV Aval</t>
  </si>
  <si>
    <t>11.4</t>
  </si>
  <si>
    <t>Armoire de contrôle/protection Tranche Transformateur 225/33kV</t>
  </si>
  <si>
    <t>Travée ligne départ Ghaira N°2</t>
  </si>
  <si>
    <t>4.10.10</t>
  </si>
  <si>
    <t>Travée réactance N°1</t>
  </si>
  <si>
    <t>Travée réactance N°2</t>
  </si>
  <si>
    <t>4.11</t>
  </si>
  <si>
    <t>4.11.1</t>
  </si>
  <si>
    <t>4.11.2</t>
  </si>
  <si>
    <t>4.11.3</t>
  </si>
  <si>
    <t>4.11.4</t>
  </si>
  <si>
    <t>4.11.5</t>
  </si>
  <si>
    <t>4.11.6</t>
  </si>
  <si>
    <t>4.11.7</t>
  </si>
  <si>
    <t>4.11.8</t>
  </si>
  <si>
    <t>4.11.9</t>
  </si>
  <si>
    <t>4.11.10</t>
  </si>
  <si>
    <t>4.4.15</t>
  </si>
  <si>
    <t>Sectionneur pantographe 225 kV avec MALT</t>
  </si>
  <si>
    <t>Price schedule No. 1 -Materials, equipment, including compulsory spare parts of foreign origin</t>
  </si>
  <si>
    <t>Price schedule No. 2 -Materials, equipment, including compulsory spare parts of local origin</t>
  </si>
  <si>
    <t>Unit Price</t>
  </si>
  <si>
    <t>Total Price</t>
  </si>
  <si>
    <t>Kambila SUBSTATION (Bamako)
Sub - detail of Staff accommodation</t>
  </si>
  <si>
    <t>Country code2</t>
  </si>
  <si>
    <t>EXW+transp. Loc.+insurance</t>
  </si>
  <si>
    <t>foreign currency1</t>
  </si>
  <si>
    <t>FRAIS D'ETUDES, D'ASSURANCES  ET DE CONTROLE</t>
  </si>
  <si>
    <t>STUDY, INSURANCE AND CONTROL COSTS</t>
  </si>
  <si>
    <t>500</t>
  </si>
  <si>
    <t xml:space="preserve">INSTALLATION ET REPLIEMENT </t>
  </si>
  <si>
    <t>INSTALLATION AND FOLDING</t>
  </si>
  <si>
    <t>1500</t>
  </si>
  <si>
    <t>TERRASSEMENTS ET FONDATIONS</t>
  </si>
  <si>
    <t>EARTHWORKS AND FOUNDATIONS</t>
  </si>
  <si>
    <t>Débroussaillage et déssouchage</t>
  </si>
  <si>
    <t>Brush clearing and stump removal</t>
  </si>
  <si>
    <t>Térrassement généraux et mise à niveau de la plate forme</t>
  </si>
  <si>
    <t>m3</t>
  </si>
  <si>
    <t>General earthworks and platform upgrade</t>
  </si>
  <si>
    <t>Fouilles pour fondation et ouvrages enterrés</t>
  </si>
  <si>
    <t>Excavations for foundations and buried structures</t>
  </si>
  <si>
    <t>Remblais contre fondation en sable provenant des fouilles</t>
  </si>
  <si>
    <t>Embankment against sand foundation from excavations</t>
  </si>
  <si>
    <t>Remblais sous dallage en sable d'apport</t>
  </si>
  <si>
    <t>Backfill under filler sand paving</t>
  </si>
  <si>
    <t>Evacuation des excédents de déblais</t>
  </si>
  <si>
    <t>Evacuation of excess excavated material</t>
  </si>
  <si>
    <t>Béton de propreté dosé à 150 kg/m3</t>
  </si>
  <si>
    <t>Clean concrete dosed at 150 kg / m3</t>
  </si>
  <si>
    <t>Béton armé dosé à 350 kg/m3 pour semelles, longrines et attentes poteaux h =1,20 m</t>
  </si>
  <si>
    <t>Reinforced concrete dosed at 350 kg / m3 for footings, outriggers and substations h = 1.20 m</t>
  </si>
  <si>
    <t>Maçonnerie en soubassement en agglos pleins de 15x20x40</t>
  </si>
  <si>
    <t>Basement masonry in solid agglomerates of 15x20x40</t>
  </si>
  <si>
    <t>Dallage au sol de 0,12m y/c treillis</t>
  </si>
  <si>
    <t>Floor paving of 0.12m y / c trellis</t>
  </si>
  <si>
    <t>GROS ŒUVRES EN ELEVATION</t>
  </si>
  <si>
    <t>LARGE WORKS IN ELEVATION</t>
  </si>
  <si>
    <t>Béton armé pour poteaux</t>
  </si>
  <si>
    <t>Reinforced concrete for substations</t>
  </si>
  <si>
    <t>Béton armé pour chaînages,poutres,linteau de décharge,appuis fenêtres</t>
  </si>
  <si>
    <t>Reinforced concrete for chains, beams, relief lintel, window sills</t>
  </si>
  <si>
    <t>Plancher hourdis 20+4</t>
  </si>
  <si>
    <t>Slab 20 + 4</t>
  </si>
  <si>
    <t>Béton armé pour accrotères</t>
  </si>
  <si>
    <t>Reinforced concrete for hooks</t>
  </si>
  <si>
    <t>Maçonnerie en agglos creux de 15x20x40</t>
  </si>
  <si>
    <t>Masonry in 15x20x40 hollow blocks</t>
  </si>
  <si>
    <t>Enduit au mortier de ciment sur murs int,, ext,y/c calpinage et jointement</t>
  </si>
  <si>
    <t>Cement mortar plaster on interior, exterior, y / c walls and grouting and jointing</t>
  </si>
  <si>
    <t>392</t>
  </si>
  <si>
    <t>Enduit au mortier de ciment sous plafond</t>
  </si>
  <si>
    <t>Cement mortar plaster under ceiling</t>
  </si>
  <si>
    <t>Confection de regards de visite de 50x50 pour évacuation EU et EV</t>
  </si>
  <si>
    <t>Construction of 50x50 manholes for EU and EV evacuation</t>
  </si>
  <si>
    <t>Exécution d'une fosse séptique pour 30 usagers y/c puits pérdu</t>
  </si>
  <si>
    <t>Construction of a septic tank for 30 users including lost wells</t>
  </si>
  <si>
    <t>CARRELAGE-REVETEMENT</t>
  </si>
  <si>
    <t>TILING-COATING</t>
  </si>
  <si>
    <t>Carreaux sol 30x30 grès-cérame</t>
  </si>
  <si>
    <t>Floor tiles 30x30 stoneware-porcelain</t>
  </si>
  <si>
    <t>Plinthes en carreaux de 10x30 grès-cérame</t>
  </si>
  <si>
    <t>ml</t>
  </si>
  <si>
    <t>Skirting boards in 10x30 stoneware tiles</t>
  </si>
  <si>
    <t>Carreaux faïence pour murs</t>
  </si>
  <si>
    <t>Earthenware tiles for walls</t>
  </si>
  <si>
    <t>MENUISERIE</t>
  </si>
  <si>
    <t>CARPENTRY</t>
  </si>
  <si>
    <t>PORTE Bois</t>
  </si>
  <si>
    <t>DOOR Wood</t>
  </si>
  <si>
    <t>6.1.1</t>
  </si>
  <si>
    <t>Porte isoplane de 70x2,20 en contreplaqué marine</t>
  </si>
  <si>
    <t>Isoplane door 70x2.20 in marine plywood</t>
  </si>
  <si>
    <t>6.1.2</t>
  </si>
  <si>
    <t>Porte isoplane de 80x2,20 en contreplaqué marine</t>
  </si>
  <si>
    <t>80x2.20 isoplane door in marine plywood</t>
  </si>
  <si>
    <t>FENETRE Alu</t>
  </si>
  <si>
    <t>WINDOW Alu</t>
  </si>
  <si>
    <t>6.2.1</t>
  </si>
  <si>
    <t>Fenêtre alu vitrée coulissante de 75x75</t>
  </si>
  <si>
    <t>75x75 sliding glazed aluminum window</t>
  </si>
  <si>
    <t>6.2.2</t>
  </si>
  <si>
    <t>Fenêtre alu vitrée coulissante 2 vanteaux 1,20x1,20</t>
  </si>
  <si>
    <t>Aluminum sliding glass window 2 leaves 1.20x1.20</t>
  </si>
  <si>
    <t>6.2.3</t>
  </si>
  <si>
    <t>Fenêtre alu vitrée coulissante 3 vanteaux 2,00x1,20</t>
  </si>
  <si>
    <t>Aluminum sliding glass window 3 leaves 2.00x1.20</t>
  </si>
  <si>
    <t>6.2.4</t>
  </si>
  <si>
    <t>Porte alu vitrée barraudée 2 V de 1,35 x 2,20</t>
  </si>
  <si>
    <t>Aluminum glass door with bar 2 V 1.35 x 2.20</t>
  </si>
  <si>
    <t>Porte alu vitrée barraudée de 0,80 x 2,20</t>
  </si>
  <si>
    <t>Alu glass door with bar of 0.80 x 2.20</t>
  </si>
  <si>
    <t>Métallique</t>
  </si>
  <si>
    <t>Metallic</t>
  </si>
  <si>
    <t>6.3.1</t>
  </si>
  <si>
    <t>Grille de sécurité de 75x75</t>
  </si>
  <si>
    <t>Safety grid 75x75</t>
  </si>
  <si>
    <t>6.3.2</t>
  </si>
  <si>
    <t>Grille de sécurité de 1,20x1,20</t>
  </si>
  <si>
    <t>1.20x1.20 security grid</t>
  </si>
  <si>
    <t>6.3.3</t>
  </si>
  <si>
    <t>Grille de sécurité de 2,00x1,20</t>
  </si>
  <si>
    <t>2.00x1.20 security grid</t>
  </si>
  <si>
    <t>ELECTRICITE- FROID</t>
  </si>
  <si>
    <t>ELECTRICITY- COLD</t>
  </si>
  <si>
    <t>Coffret électrique</t>
  </si>
  <si>
    <t>Electrical box</t>
  </si>
  <si>
    <t>Fourreautage</t>
  </si>
  <si>
    <t>Sheathing</t>
  </si>
  <si>
    <t>Filerie</t>
  </si>
  <si>
    <t>Wiring</t>
  </si>
  <si>
    <t>Ml</t>
  </si>
  <si>
    <t>40 multi-conductor trunking</t>
  </si>
  <si>
    <t>PC 2 + T 10/16 A normal</t>
  </si>
  <si>
    <t>PC 2 + T 10/16 A secouru</t>
  </si>
  <si>
    <t>PC 2 + T 10/16 A backed up</t>
  </si>
  <si>
    <t>Luminaire 2x36 w à grille apparent</t>
  </si>
  <si>
    <t>2x36 w light with visible grid</t>
  </si>
  <si>
    <t>Watertight square porthole</t>
  </si>
  <si>
    <t>7.9</t>
  </si>
  <si>
    <t>Applique linolite</t>
  </si>
  <si>
    <t>Linolite wall light</t>
  </si>
  <si>
    <t>7.10</t>
  </si>
  <si>
    <t>Interupteur SA</t>
  </si>
  <si>
    <t>SA switch</t>
  </si>
  <si>
    <t>7.11</t>
  </si>
  <si>
    <t>F et P de split 1CV</t>
  </si>
  <si>
    <t>F and P split 1CV</t>
  </si>
  <si>
    <t>F et P de split 1,5CV</t>
  </si>
  <si>
    <t>F and P split 1.5CV</t>
  </si>
  <si>
    <t>F et P de split 2,5 CV</t>
  </si>
  <si>
    <t>2.5 HP split F and P</t>
  </si>
  <si>
    <t>PLOMBERIE-SANITAIRE</t>
  </si>
  <si>
    <t>SANITARY PLUMBING</t>
  </si>
  <si>
    <t xml:space="preserve">Aliment, en cuivre s/gaines y/c toutes sujétions </t>
  </si>
  <si>
    <t>Food, in copper s / sheaths including all constraints</t>
  </si>
  <si>
    <t>Fourniture et Pose  d'un réservoir de 2000 l y/c raccordement et toutes sujétions</t>
  </si>
  <si>
    <t>Supply and installation of a 2000 l tank including connection and all constraints</t>
  </si>
  <si>
    <t>Evacuation en PVC y/c toutes sujétions</t>
  </si>
  <si>
    <t>PVC evacuation including all constraints</t>
  </si>
  <si>
    <t>F et P de chaise à l'anglaise y/c douchette équipé d'un robinet d'arrêt et porte papier hygiénique</t>
  </si>
  <si>
    <t>English chair f and P y / c handshower equipped with shut-off valve and toilet paper holder</t>
  </si>
  <si>
    <t>F et P de lavabo à pied ( complet )</t>
  </si>
  <si>
    <t>F and P pedestal sink (complete)</t>
  </si>
  <si>
    <t>F et P de glace lavabo de 60x40</t>
  </si>
  <si>
    <t>F and P of 60x40 washbasin ice</t>
  </si>
  <si>
    <t>F et P de tablette lavabo</t>
  </si>
  <si>
    <t>F and P washbasin shelf</t>
  </si>
  <si>
    <t>F et P de siphon de sol de 15x15</t>
  </si>
  <si>
    <t>15x15 floor drain F and P</t>
  </si>
  <si>
    <t>F et P de receveur de douche</t>
  </si>
  <si>
    <t>F and P shower tray</t>
  </si>
  <si>
    <t>F et P de colone de douche ( complet )</t>
  </si>
  <si>
    <t>Shower column F and P (complete)</t>
  </si>
  <si>
    <t>F et P chauffe eau de 70 l</t>
  </si>
  <si>
    <t>F and P 70 l water heater</t>
  </si>
  <si>
    <t>F et P de désodorisant automatique à commande</t>
  </si>
  <si>
    <t>F&amp;P automatic air freshener with control</t>
  </si>
  <si>
    <t xml:space="preserve">type "ART.PXQ-28 A" </t>
  </si>
  <si>
    <t>type "ART.PXQ-28 A"</t>
  </si>
  <si>
    <t>F et P de sèche-main électrique automatique</t>
  </si>
  <si>
    <t>F and P of automatic electric hand dryer</t>
  </si>
  <si>
    <t xml:space="preserve">1200 W de type "ART.MGQ-120" </t>
  </si>
  <si>
    <t>1200 W type "ART.MGQ-120"</t>
  </si>
  <si>
    <t>8.16</t>
  </si>
  <si>
    <t>F et P de distributeur de savon liquide capacité 1 l</t>
  </si>
  <si>
    <t>F and P liquid soap dispenser capacity 1 l</t>
  </si>
  <si>
    <t>8.17</t>
  </si>
  <si>
    <t>F et P d'éssuie-main avec recharge papier</t>
  </si>
  <si>
    <t>F and P of hand towel with paper refill</t>
  </si>
  <si>
    <t>8.18</t>
  </si>
  <si>
    <t>F et P de porte-manteau type "Diamond"</t>
  </si>
  <si>
    <t>F and P of "Diamond" type coat rack</t>
  </si>
  <si>
    <t>8.19</t>
  </si>
  <si>
    <t>F et P de poubelle inox 12 l avec pédale</t>
  </si>
  <si>
    <t>F and P 12 l stainless steel trash can with pedal</t>
  </si>
  <si>
    <t>PEINTURE</t>
  </si>
  <si>
    <t>PAINTING</t>
  </si>
  <si>
    <t>Peinture sur maçonnerie intérieur et sous plafond de deux couches de Pantex 800 ou similaire après travaux préparatoires de nettoyage et de ponçage</t>
  </si>
  <si>
    <t>Painting on interior masonry and under ceiling with two coats of Pantex 800 or similar after preparatory cleaning and sanding work</t>
  </si>
  <si>
    <t>Peinture sur maçonnerie extérieur de deux couches de Pantex 1300 ou similaire après travaux préparatoires de nettoyage et de ponçage</t>
  </si>
  <si>
    <t>Painting on exterior masonry with two coats of Pantex 1300 or similar after preparatory cleaning and sanding work</t>
  </si>
  <si>
    <t>Peinture glycérophtalique sur menuiserie y/c toutes sujétions</t>
  </si>
  <si>
    <t>Glycerophthalic paint on joinery including all constraints</t>
  </si>
  <si>
    <t>ETANCHEITE</t>
  </si>
  <si>
    <t>WATERPROOFING</t>
  </si>
  <si>
    <t>Exécution d'une chappe en forme de pente en béton maigre de 150 kg/m3</t>
  </si>
  <si>
    <t>Execution of a screed in the form of a slope in lean concrete of 150 kg / m3</t>
  </si>
  <si>
    <t>F et P de dallettes en béton</t>
  </si>
  <si>
    <t>F and P of concrete slabs</t>
  </si>
  <si>
    <t xml:space="preserve">F et P de parafor solo y/c toutes sujétions </t>
  </si>
  <si>
    <t>F and P of parafor solo y / c all constraints</t>
  </si>
  <si>
    <t>F et P de relevé au  pax alu y/c équerre de renfort au 35 py</t>
  </si>
  <si>
    <t>F and P of alu pax reading y / c 35 py reinforcement bracket</t>
  </si>
  <si>
    <t>SECURITE INCENDIE</t>
  </si>
  <si>
    <t>FIRE SAFETY</t>
  </si>
  <si>
    <t>Détection incendie</t>
  </si>
  <si>
    <t>Fire detection</t>
  </si>
  <si>
    <t>Protection incendie en extincteurs à eau pulvérisée</t>
  </si>
  <si>
    <t>Fire protection with water spray extinguishers</t>
  </si>
  <si>
    <t>AMENAGEMENT DIVERS</t>
  </si>
  <si>
    <t>ARRANGEMENT Miscellaneous</t>
  </si>
  <si>
    <t>Haie de plantes</t>
  </si>
  <si>
    <t>Plant hedge</t>
  </si>
  <si>
    <t>F et P allée piétonnière y/c toutes sujétions</t>
  </si>
  <si>
    <t>F and P pedestrian alley y / c all constraints</t>
  </si>
  <si>
    <t>F et P de bordures de jardin</t>
  </si>
  <si>
    <t>F and P of garden borders</t>
  </si>
  <si>
    <t>Dallage autour du bâtiment</t>
  </si>
  <si>
    <t>Paving around the building</t>
  </si>
  <si>
    <t>TOTAL (pour un logement)</t>
  </si>
  <si>
    <t>TOTAL (for an accomodation)</t>
  </si>
  <si>
    <t>Add</t>
  </si>
  <si>
    <t>OLD</t>
  </si>
  <si>
    <t>Common Gatehouse</t>
  </si>
  <si>
    <t>Fenêtre alu vitrée coulissante 2 vanteaux 1,50x1,20</t>
  </si>
  <si>
    <t>Aluminum sliding glass window 2 leaves 1.50x1.20</t>
  </si>
  <si>
    <t>TOTAL (pour une guérite)</t>
  </si>
  <si>
    <t>TOTAL (for a gatehouse)</t>
  </si>
  <si>
    <t>Ens</t>
  </si>
  <si>
    <t xml:space="preserve">Maçonnerie en soubassement </t>
  </si>
  <si>
    <t>en agglos pleins de 15x20x40</t>
  </si>
  <si>
    <t>Dallage au sol de 0,20 m y/c treillis soudé</t>
  </si>
  <si>
    <t>Confection de caniveau pr = 50 y/c cornières et couvercles</t>
  </si>
  <si>
    <t>Confection de galerie de cable 7,5x1x50x0,80</t>
  </si>
  <si>
    <t>F et P de faux plancher amovible en métal galva</t>
  </si>
  <si>
    <t xml:space="preserve">          Ø160</t>
  </si>
  <si>
    <t>Béton armé pour chaînages,poutres,</t>
  </si>
  <si>
    <t>linteau de décharge,appuis fenêtres</t>
  </si>
  <si>
    <t>Plancher hourdis 20+5</t>
  </si>
  <si>
    <t>Claustras boite à lettres</t>
  </si>
  <si>
    <t xml:space="preserve">Briques de verres de couleur blanche        </t>
  </si>
  <si>
    <t>Plinthes en carreaux 10x30 grès-cérame</t>
  </si>
  <si>
    <t>Faux plancher technique</t>
  </si>
  <si>
    <t>Peinture époxy sur sol</t>
  </si>
  <si>
    <t>Revêtement anti-acide</t>
  </si>
  <si>
    <t>6-1 - PORTES</t>
  </si>
  <si>
    <t>6-1-a/ Bois</t>
  </si>
  <si>
    <t>6-1-b/ Alu-Métal</t>
  </si>
  <si>
    <t>Porte alu 2 vanteaux âme isolée vitrée 1,30x2,20</t>
  </si>
  <si>
    <t>Porte alu à âme isolée vitrée 0,80x2,20</t>
  </si>
  <si>
    <t>Porte alu à âme isolée vitrée 1,00x2,20</t>
  </si>
  <si>
    <t>Porte alu 2 vanteaux âme isolée vitrée barraudée 1,30x2,20, avec dispositif anti-panique</t>
  </si>
  <si>
    <t>Porte coupe-feu ½ H avec barre anti-panique de 80x220 </t>
  </si>
  <si>
    <t>Porte coupe-feu ½ H sans barre anti-panique de 100x220 </t>
  </si>
  <si>
    <t>Porte coupe-feu ½ H avec barre anti-panique de130x220 </t>
  </si>
  <si>
    <t>Porte coupe-feu ½ H sans barre anti-panique de 200x260 </t>
  </si>
  <si>
    <t>6-2 - FENETRES</t>
  </si>
  <si>
    <t>6-2-a/ Alu</t>
  </si>
  <si>
    <t>Fenêtre alu vitrée coulissante avec grille métallique de 75x75</t>
  </si>
  <si>
    <t>Fenêtre alu vitrée coulissante 2 vanteaux avec grille métallique de 2,00x1,20</t>
  </si>
  <si>
    <t>PC 16 A, 3P+N+PE, 400V, 5 broches</t>
  </si>
  <si>
    <t>PC 10 A , 2P+PE, 230 V</t>
  </si>
  <si>
    <t>PC 10 A , 2P+PE, 230 V secourue</t>
  </si>
  <si>
    <t>Réglettes fluorescentes 2x58 w à grille apparent</t>
  </si>
  <si>
    <t>Luminaires 1,20 étanches</t>
  </si>
  <si>
    <t>Bloc secours</t>
  </si>
  <si>
    <t>Intérupteur Va et Vient</t>
  </si>
  <si>
    <t>F et P extrateur d'air</t>
  </si>
  <si>
    <t>F et P de split 1,5 CV</t>
  </si>
  <si>
    <t>F et P de split 3 CV</t>
  </si>
  <si>
    <t xml:space="preserve">Alimentation intérieure, en cuivre s/gaines y/c toutes sujétions </t>
  </si>
  <si>
    <t>Réalisation d'un puits équipé d'une électropompe y/c raccordements aux</t>
  </si>
  <si>
    <t>réservoirs situés au dessus des bâtiments poste et logement</t>
  </si>
  <si>
    <t>F et P d'un réservoir de 2000 l y/c raccordement et toutes sujétions</t>
  </si>
  <si>
    <t>F et P de receveur de douche complet</t>
  </si>
  <si>
    <t>F et P de distributeur de savon liquide capacité 1l</t>
  </si>
  <si>
    <t>F et P urinoir à coquille en porcelaine</t>
  </si>
  <si>
    <t>Réalisation fosse septique 10 u + puisards</t>
  </si>
  <si>
    <t>après travaux préparatoires de nettoyage et de ponçage</t>
  </si>
  <si>
    <t xml:space="preserve">Peinture sur maçonnerie extérieur </t>
  </si>
  <si>
    <t>de deux couches de Pantex 1300 ou similaire</t>
  </si>
  <si>
    <t xml:space="preserve">Peinture glycérophtalique sur menuiserie </t>
  </si>
  <si>
    <t>y/c toutes sujétions</t>
  </si>
  <si>
    <t>Dallettes de protection en béton</t>
  </si>
  <si>
    <t>Protection incendie en extincteurs CO2 de 6 kg</t>
  </si>
  <si>
    <t>Protection incendie en extincteurs à poudre de 9 kg</t>
  </si>
  <si>
    <t>Mobilier composé de:</t>
  </si>
  <si>
    <t>1 bureau ministre</t>
  </si>
  <si>
    <t>1 fauteuil</t>
  </si>
  <si>
    <t>2 chaises visiteurs</t>
  </si>
  <si>
    <t>1 table de desserte</t>
  </si>
  <si>
    <t>1 tablette micro  et imprimante</t>
  </si>
  <si>
    <t>1 frigo bar</t>
  </si>
  <si>
    <t>1 horloge murale</t>
  </si>
  <si>
    <t xml:space="preserve">Alimentation en eau par forage ou depuis le réseau eau de ville </t>
  </si>
  <si>
    <t>Parafoudres de phases à oxyde métallique  225 kV</t>
  </si>
  <si>
    <t>Parafoudres de phases à oxyde métallique 90 kV</t>
  </si>
  <si>
    <t>Parafoudres de phases à oxyde métallique  33 kV</t>
  </si>
  <si>
    <t>Sectionneur pantographe tripolaire 245 kV-2000A</t>
  </si>
  <si>
    <t>Transformateur de courant ligne 225 kV 400-800/1A/1A/1A</t>
  </si>
  <si>
    <t>Transformateur de courant phases transformateur 225 kV  50-100/1A/1A/1A</t>
  </si>
  <si>
    <t>Disjoncteur 245 kV-2000A-31,5kA à commande tripolaire avec support</t>
  </si>
  <si>
    <t xml:space="preserve">Isolateur support 225 kV </t>
  </si>
  <si>
    <t>Support équipements 225 kV travée inductance shunt 25 MVAR</t>
  </si>
  <si>
    <t>Support équipements 225 kV travée transformateur 225/30 kV-10 MVA</t>
  </si>
  <si>
    <t>Support équipements 225 kV travée inductance shunt 20 MVAR</t>
  </si>
  <si>
    <t>10.9</t>
  </si>
  <si>
    <t>10.14</t>
  </si>
  <si>
    <t>Disjoncteur 245 kV-2000A-31,5 kA à commande tripolaire avec support</t>
  </si>
  <si>
    <t>Disjoncteur 145 kV-1250A-31,5 kA à commande tripolaire avec support</t>
  </si>
  <si>
    <t>Transformateur de courant neutre transformateur 90 kV</t>
  </si>
  <si>
    <t>Transformateur de courant phases transformateur 225 kV 50-100/1A/1A/1A</t>
  </si>
  <si>
    <t>POSTE DE TINTANE (Mauritanie)</t>
  </si>
  <si>
    <t>Travée ligne arrivée Yélimané N°2</t>
  </si>
  <si>
    <t>Travée ligne départ Kiffa N°2</t>
  </si>
  <si>
    <t>Travée ligne départ Aioun  N°2</t>
  </si>
  <si>
    <t>Travée ligne arrivée Tintane N°2</t>
  </si>
  <si>
    <t>Travée ligne départ Aweinatt Zbil N°2</t>
  </si>
  <si>
    <t>Disjoncteur 245 kV- 2000A- 31,5 kA à commande unipolaire avec support</t>
  </si>
  <si>
    <t>Sectionneur ligne 245 kV à commande manuelle avec MALT</t>
  </si>
  <si>
    <t>Chaînes d'isolateurs alignement et ancrage complétes avec isolateurs profil plat et manchons d'ancrage</t>
  </si>
  <si>
    <t>Cables de communication par fibre optique</t>
  </si>
  <si>
    <t>DOSSIER D'APPEL D'OFFRES
Projet Manantali II - Liaison Biterne Kayes-Yélimané-Tintane-Kiffa-AÏoun
Sous-Ens Postes - Kayes-Yélimané-Tintane-Kiffa-Aïoun</t>
  </si>
  <si>
    <t>CALL FOR TENDER FILE Manantali II Project - Biterne Mananatali Liaison - Bamako Sub-Ens Postes - Kambila</t>
  </si>
  <si>
    <r>
      <rPr>
        <b/>
        <sz val="14"/>
        <rFont val="Times New Roman"/>
        <family val="1"/>
      </rPr>
      <t>Bordereau de prix No. 1</t>
    </r>
    <r>
      <rPr>
        <b/>
        <sz val="12"/>
        <rFont val="Times New Roman"/>
        <family val="1"/>
      </rPr>
      <t xml:space="preserve">
Matériels, équipements, y compris les pièces de rechange obligatoires d’origine étrangère</t>
    </r>
  </si>
  <si>
    <r>
      <rPr>
        <b/>
        <sz val="14"/>
        <rFont val="Times New Roman"/>
        <family val="1"/>
      </rPr>
      <t>Bordereau de prix No. 2</t>
    </r>
    <r>
      <rPr>
        <b/>
        <sz val="12"/>
        <rFont val="Times New Roman"/>
        <family val="1"/>
      </rPr>
      <t xml:space="preserve">
Matériels, équipements, y compris les pièces de rechange obligatoires d’origine locale</t>
    </r>
  </si>
  <si>
    <r>
      <rPr>
        <b/>
        <sz val="14"/>
        <rFont val="Times New Roman"/>
        <family val="1"/>
      </rPr>
      <t>Bordereau de Prix No. 3</t>
    </r>
    <r>
      <rPr>
        <b/>
        <sz val="12"/>
        <rFont val="Times New Roman"/>
        <family val="1"/>
      </rPr>
      <t xml:space="preserve">
Services de conception</t>
    </r>
  </si>
  <si>
    <r>
      <rPr>
        <b/>
        <sz val="14"/>
        <rFont val="Times New Roman"/>
        <family val="1"/>
      </rPr>
      <t>Borderau de Prix No. 4</t>
    </r>
    <r>
      <rPr>
        <b/>
        <sz val="12"/>
        <rFont val="Times New Roman"/>
        <family val="1"/>
      </rPr>
      <t xml:space="preserve">
Services de montage et autres services</t>
    </r>
  </si>
  <si>
    <r>
      <t>Code de pays</t>
    </r>
    <r>
      <rPr>
        <b/>
        <vertAlign val="superscript"/>
        <sz val="12"/>
        <rFont val="Times New Roman"/>
        <family val="1"/>
      </rPr>
      <t>2</t>
    </r>
  </si>
  <si>
    <r>
      <t>Country code</t>
    </r>
    <r>
      <rPr>
        <b/>
        <vertAlign val="superscript"/>
        <sz val="12"/>
        <rFont val="Times New Roman"/>
        <family val="1"/>
      </rPr>
      <t>2</t>
    </r>
  </si>
  <si>
    <r>
      <t>monnai etr.</t>
    </r>
    <r>
      <rPr>
        <vertAlign val="superscript"/>
        <sz val="12"/>
        <rFont val="Times New Roman"/>
        <family val="1"/>
      </rPr>
      <t>1</t>
    </r>
  </si>
  <si>
    <r>
      <t>monnai etr.</t>
    </r>
    <r>
      <rPr>
        <vertAlign val="superscript"/>
        <sz val="12"/>
        <rFont val="Times New Roman"/>
        <family val="1"/>
      </rPr>
      <t xml:space="preserve">1 </t>
    </r>
    <r>
      <rPr>
        <sz val="12"/>
        <rFont val="Times New Roman"/>
        <family val="1"/>
      </rPr>
      <t>(EUR)</t>
    </r>
  </si>
  <si>
    <r>
      <t>foreign currency.</t>
    </r>
    <r>
      <rPr>
        <vertAlign val="superscript"/>
        <sz val="12"/>
        <rFont val="Times New Roman"/>
        <family val="1"/>
      </rPr>
      <t>1</t>
    </r>
  </si>
  <si>
    <r>
      <t>Foreign currency</t>
    </r>
    <r>
      <rPr>
        <vertAlign val="superscript"/>
        <sz val="12"/>
        <rFont val="Times New Roman"/>
        <family val="1"/>
      </rPr>
      <t>1</t>
    </r>
  </si>
  <si>
    <t>DOSSIER D'APPEL D'OFFRES
Projet Manantali II - Liaison Biterne Kayes-Yélimané-Tintane-Kiffa-AÏoun
Sous-Ens Postes - Logement</t>
  </si>
  <si>
    <t>CALL FOR TENDER DOSSIER
Manantali II Project - Mananatali Biterne Link - Bamako Sub-Ens substations - Kambila - Housing</t>
  </si>
  <si>
    <t>GouEnstes multiconducteurs de 40</t>
  </si>
  <si>
    <t xml:space="preserve">HubEns carrée étanche </t>
  </si>
  <si>
    <t>Bordereau de prix No. 1
Matériels, équipements, y compris les pièces de rechange obligatoires d’origine étrangère</t>
  </si>
  <si>
    <t>Bordereau de prix No. 2
Matériels, équipements, y compris les pièces de rechange obligatoires d’origine locale</t>
  </si>
  <si>
    <t>Bordereau de Prix No. 3
Services de conception</t>
  </si>
  <si>
    <t>Borderau de Prix No. 4
Services de montage et autres services</t>
  </si>
  <si>
    <r>
      <t>monnai etr.</t>
    </r>
    <r>
      <rPr>
        <vertAlign val="superscript"/>
        <sz val="12"/>
        <rFont val="Times New Roman"/>
        <family val="1"/>
      </rPr>
      <t xml:space="preserve">1
</t>
    </r>
    <r>
      <rPr>
        <sz val="12"/>
        <rFont val="Times New Roman"/>
        <family val="1"/>
      </rPr>
      <t>(EUR)</t>
    </r>
  </si>
  <si>
    <r>
      <t>Monnaie étrangère</t>
    </r>
    <r>
      <rPr>
        <vertAlign val="superscript"/>
        <sz val="12"/>
        <rFont val="Times New Roman"/>
        <family val="1"/>
      </rPr>
      <t>1</t>
    </r>
  </si>
  <si>
    <t>DOSSIER D'APPEL D'OFFRES
Projet Manantali II - Liaison Biterne Kayes-Yélimané-Tintane-Kiffa-AÏoun
Sous-Ens Postes - Guérite</t>
  </si>
  <si>
    <t>CALL FOR TENDER DOSSIER
Manantali II Project - Mananatali Biterne Link - Bamako Sub-Ens substations - gatehouse</t>
  </si>
  <si>
    <t>Bordereau de Prix No. 
Services de conception</t>
  </si>
  <si>
    <t>HubEns carré étanche pour toilettes</t>
  </si>
  <si>
    <t>HubEns anti déflagration</t>
  </si>
  <si>
    <r>
      <t>Code de pays</t>
    </r>
    <r>
      <rPr>
        <vertAlign val="superscript"/>
        <sz val="12"/>
        <rFont val="Times New Roman"/>
        <family val="1"/>
      </rPr>
      <t>2</t>
    </r>
  </si>
  <si>
    <t>Unité</t>
  </si>
  <si>
    <t>Qté</t>
  </si>
  <si>
    <t>FRAIS D'ETUDES, D'ASSURANCES ET DE CONTRÔLE</t>
  </si>
  <si>
    <t>INSTALLATION ET REPLIEMENT DE CHANTIER</t>
  </si>
  <si>
    <t xml:space="preserve"> TERRASSEMENTS ET FONDATIONS</t>
  </si>
  <si>
    <t>F et P Buses PVC          Ø200</t>
  </si>
  <si>
    <t>Exécution d'une fosse séptique pour 10 usagers y/c puits pérdu</t>
  </si>
  <si>
    <t>Enduit au mortier de ciment sur murs int,ext,y/c calpinage et jointement</t>
  </si>
  <si>
    <t xml:space="preserve"> MENUISERIE</t>
  </si>
  <si>
    <t xml:space="preserve"> PLOMBERIE-SANITAIRE</t>
  </si>
  <si>
    <t>F et P de chaise à l'anglaise y/c douchette équipée d'un robinet d'arrêt et porte papier hygiénique</t>
  </si>
  <si>
    <t>F et P de désodorisant automatique à commande type "ART.PXQ-28 A" ou similaire</t>
  </si>
  <si>
    <t>F et P de sèche-main électrique automatique 1200 W de type "ART.MGQ-120" ou similaire</t>
  </si>
  <si>
    <t>PEINTURE-VITRERIE</t>
  </si>
  <si>
    <t xml:space="preserve"> AMENAGEMENT DIVERS</t>
  </si>
  <si>
    <t xml:space="preserve"> MOBILIER</t>
  </si>
  <si>
    <t>Montant Total HT/HD/HTVA- Batiment de service</t>
  </si>
  <si>
    <t>DOSSIER D'APPEL D'OFFRES
Projet Manantali II - Liaison Biterne Kayes-Yélimané-Tintane-Kiffa-AÏoun
Sous-Ens Batiment de service</t>
  </si>
  <si>
    <t xml:space="preserve">
Sous - détail d'un Logement du personnel</t>
  </si>
  <si>
    <t>Sous - détail  Guérite</t>
  </si>
  <si>
    <t>Sous - détail Batiment de service</t>
  </si>
  <si>
    <t>Sectionneur pantographe monophasé 245 kV-2000A</t>
  </si>
  <si>
    <t xml:space="preserve">Parafoudre 245kV à oxyde métallique </t>
  </si>
  <si>
    <t>Disjoncteur triphasé 245 kV avec support</t>
  </si>
  <si>
    <t>Transformateurs de courant 245kV amont</t>
  </si>
  <si>
    <t>Transformateurs de courant 245kV aval</t>
  </si>
  <si>
    <t>Sectionneur pantographe monophasé 245 kV</t>
  </si>
  <si>
    <t>5.4</t>
  </si>
  <si>
    <t>Cellule départ 30kV Réseau</t>
  </si>
  <si>
    <t>Cellule Couplage 33 kV</t>
  </si>
  <si>
    <t xml:space="preserve"> Montant Total HT/HD/HTVA Tintane</t>
  </si>
  <si>
    <t>Disjoncteur triphasé 245kV avec support</t>
  </si>
  <si>
    <t>Sectionneur panthographe monophasé 245kV</t>
  </si>
  <si>
    <t>Travée transformateur 225/90kV - 40 MVA  N°1</t>
  </si>
  <si>
    <t>Travée transformateur 225/90 kV - 40 MVA  N°2</t>
  </si>
  <si>
    <t>Travée transformateur 90/33kV - 20 MVA  N°1</t>
  </si>
  <si>
    <t xml:space="preserve">Isolateurs support 225 kV </t>
  </si>
  <si>
    <t>Disjoncteur 245 kV-2000A- 31,5 kA à commande tripolaire avec support</t>
  </si>
  <si>
    <t>Sectionneur pantographe monophasé 90 kV-1250A</t>
  </si>
  <si>
    <t>Transformateur de courant phases  225 kV  100-200/1A/1A/1A</t>
  </si>
  <si>
    <t>Transformateur de courant phases  90 kV  200-400/1A/1A/1A</t>
  </si>
  <si>
    <t>Parafoudres de phases à oxyde de zinc  225 kV</t>
  </si>
  <si>
    <t>Parafoudres de phases à oxyde de zinc  90 kV</t>
  </si>
  <si>
    <t xml:space="preserve">Isolateurs-support 225 kV </t>
  </si>
  <si>
    <t>Sectionneur pantographe monophasé 145 kA-1250A</t>
  </si>
  <si>
    <t>Transformateur de courant phases  90 kV  200/400/1A/1A/1A</t>
  </si>
  <si>
    <t>Parafoudres de phases à oxyde métallique  30 kV</t>
  </si>
  <si>
    <t xml:space="preserve">Isolateur de support 90 kV </t>
  </si>
  <si>
    <t>Travée transformateur 90/33 kV - 20 MVA  N°2</t>
  </si>
  <si>
    <t>Transformateurs de courant 245kV amont et aval</t>
  </si>
  <si>
    <t xml:space="preserve">Armoire de travée </t>
  </si>
  <si>
    <t>6.4</t>
  </si>
  <si>
    <t>Cellule arrivée 30 kV transformateur 225/30 kV</t>
  </si>
  <si>
    <t>Cellule Couplage 30 Kv</t>
  </si>
  <si>
    <t>Cellule mesure barre 30 kV</t>
  </si>
  <si>
    <t>Cellule départ 30 kV TSA</t>
  </si>
  <si>
    <t>Transformateur auxiliaire 30/0,4 kV 250 Kva</t>
  </si>
  <si>
    <t>Autres petits matériel, câbles etc.</t>
  </si>
  <si>
    <t>Travée transformateur 225/33kV - 20 MVA  N°1</t>
  </si>
  <si>
    <t>Travée transformateur 225/33 kV - 20 MVA  N°2</t>
  </si>
  <si>
    <t>Unités</t>
  </si>
  <si>
    <t>GC-EE HTB-HTA-BT</t>
  </si>
  <si>
    <t>Batiment de service</t>
  </si>
  <si>
    <t>Guérite</t>
  </si>
  <si>
    <t>Logement d'exploitation</t>
  </si>
  <si>
    <t>TOTAL GENERAL</t>
  </si>
  <si>
    <t>TINTANE</t>
  </si>
  <si>
    <t>KIFFA</t>
  </si>
  <si>
    <t>Aïoun</t>
  </si>
  <si>
    <t>Transformateur de tension 225kV/√3 /100V/√3</t>
  </si>
  <si>
    <t>4.7.12</t>
  </si>
  <si>
    <t>4.8.12</t>
  </si>
  <si>
    <t>Transformateur triphasé 20 MVA - ONAN 225/33 kV</t>
  </si>
  <si>
    <t xml:space="preserve">Fondation transformateur de puissance (taille 225/90 kV-40 MVA) </t>
  </si>
  <si>
    <t xml:space="preserve">Fondation transformateur de puissance (taille 225/33 kV-20 MVA) </t>
  </si>
  <si>
    <t>Fondations appareils HT travée transformateur 225/90kV-40 MVA</t>
  </si>
  <si>
    <t>Fondations appareils HT travée transformateur 225/33kV-20MVA</t>
  </si>
  <si>
    <t>Support équipements 225 kV travée transformateur 225/90 kV-40 MVA</t>
  </si>
  <si>
    <t>Support équipements 225 kV travée transformateur 225/33 kV-20 MVA</t>
  </si>
  <si>
    <t>Fondations appareils HT travée transformateur 225/33kV-20 MVA</t>
  </si>
  <si>
    <t>Transformateur triphasé 40 MVA - ONAN 225/90 kV</t>
  </si>
  <si>
    <t>Transformateur triphasé 20 MVA - ONAN 90/33 kV</t>
  </si>
  <si>
    <t>17 = 15 x 652,69 + 16</t>
  </si>
  <si>
    <t>17 = 15 x 652,69+ 16</t>
  </si>
  <si>
    <t>Total FCFA</t>
  </si>
  <si>
    <t>Total général en FCFA</t>
  </si>
  <si>
    <t>Total Euro</t>
  </si>
  <si>
    <t>lot</t>
  </si>
  <si>
    <t xml:space="preserve"> Montant Total HT/HD/HTVA Pieces de rechange</t>
  </si>
  <si>
    <t>Ordinateurs</t>
  </si>
  <si>
    <t>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</si>
  <si>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</si>
  <si>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</si>
  <si>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</si>
  <si>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</si>
  <si>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</si>
  <si>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</si>
  <si>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</si>
  <si>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</si>
  <si>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</si>
  <si>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</si>
  <si>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No.</t>
  </si>
  <si>
    <t>1.4</t>
  </si>
  <si>
    <t>1.5</t>
  </si>
  <si>
    <t>1.6</t>
  </si>
  <si>
    <t>1.7</t>
  </si>
  <si>
    <t>1.8</t>
  </si>
  <si>
    <t>1.9</t>
  </si>
  <si>
    <t>1.11</t>
  </si>
  <si>
    <t>1.11.1</t>
  </si>
  <si>
    <t>1.11.2</t>
  </si>
  <si>
    <t>Traversée pour le point neutre 225 kV,</t>
  </si>
  <si>
    <t>1.11.3</t>
  </si>
  <si>
    <t>1.11.5</t>
  </si>
  <si>
    <t>1.11.6</t>
  </si>
  <si>
    <t>1.11.7</t>
  </si>
  <si>
    <t>1.11.8</t>
  </si>
  <si>
    <t>nos</t>
  </si>
  <si>
    <t>A</t>
  </si>
  <si>
    <t>2Cx2.5 Sq. mm, CU XLPE</t>
  </si>
  <si>
    <t>km</t>
  </si>
  <si>
    <t>B</t>
  </si>
  <si>
    <t>2Cx6 Sq. mm, CU XLPE</t>
  </si>
  <si>
    <t>C</t>
  </si>
  <si>
    <t>3Cx2.5 Sq. mm, CU XLPE</t>
  </si>
  <si>
    <t>D</t>
  </si>
  <si>
    <t>4Cx4 Sq. mm, CU XLPE</t>
  </si>
  <si>
    <t>4Cx10 Sq. mm, CU XLPE</t>
  </si>
  <si>
    <t>F</t>
  </si>
  <si>
    <t>4Cx35 Sq. mm, CU XLPE</t>
  </si>
  <si>
    <t>G</t>
  </si>
  <si>
    <t>4Cx120 Sq. mm, AL XLPE</t>
  </si>
  <si>
    <t>H</t>
  </si>
  <si>
    <t>4Cx400 Sq. mm, AL XLPE</t>
  </si>
  <si>
    <t xml:space="preserve">Pièces de rechange - pour app. HT </t>
  </si>
  <si>
    <t xml:space="preserve">Disjoncteur complet avec commande monopolaire, avec support </t>
  </si>
  <si>
    <t xml:space="preserve">Bouteille à gaz SF6 </t>
  </si>
  <si>
    <t xml:space="preserve">Sectionneur 225 kV de ligne avec couteaux de malt </t>
  </si>
  <si>
    <t xml:space="preserve">RC 245kV, 630A sans contact de transfert de bus
</t>
  </si>
  <si>
    <t xml:space="preserve">Contact mâle avec accessoires adaptés pour 1 pôle
</t>
  </si>
  <si>
    <t xml:space="preserve">Contact Femelle avec accessoires adaptés pour 1 Pôle
</t>
  </si>
  <si>
    <t xml:space="preserve">RC 245kV,1250A avec contact de transfert de bus
</t>
  </si>
  <si>
    <t xml:space="preserve">Contact de transfert de bus avec accessoires adaptés pour 1 pôle 
</t>
  </si>
  <si>
    <t xml:space="preserve">Contact de doigt de terre avec accessoires adaptés pour 1 pôle
</t>
  </si>
  <si>
    <t xml:space="preserve">Contact de terrassement avec accessoires pour 1 pôle
</t>
  </si>
  <si>
    <t xml:space="preserve">Isolateur pantographe RP 245kV 1250A sans sectionneur de terre
</t>
  </si>
  <si>
    <t xml:space="preserve">Contact de transfert
</t>
  </si>
  <si>
    <t xml:space="preserve">Tube de contact fixe (contact trapèze)
</t>
  </si>
  <si>
    <t xml:space="preserve">Moteur 1 HP avec pignon adapté à l'isolateur RP 245kV
</t>
  </si>
  <si>
    <t xml:space="preserve">Interrupteur auxiliaire adapté pour sectionneur
</t>
  </si>
  <si>
    <t xml:space="preserve">Interrupteur auxiliaire adapté au sectionneur de terre
</t>
  </si>
  <si>
    <t xml:space="preserve">Solénoïde (Bobine de Boulon) pour Principal
</t>
  </si>
  <si>
    <t xml:space="preserve">Ensemble de boîte de vitesses avec roue à denture droite
</t>
  </si>
  <si>
    <t xml:space="preserve">Transformateur de courant 225 kV </t>
  </si>
  <si>
    <t xml:space="preserve">Transformateur de potentiel 225 kV </t>
  </si>
  <si>
    <t xml:space="preserve">Terminal de protection différentielle pour ligne 225 kV </t>
  </si>
  <si>
    <t xml:space="preserve">Terminal de protection de distance pour ligne 225 kV </t>
  </si>
  <si>
    <t xml:space="preserve">Pièces de rechange - pour l'inductance shunt </t>
  </si>
  <si>
    <t>Jeu complet de joints pour les raccords du couvercle et les raccords du réservoir,</t>
  </si>
  <si>
    <t xml:space="preserve">Indicateur de niveau d'huile, </t>
  </si>
  <si>
    <t>Soupape de décompression,</t>
  </si>
  <si>
    <t>Ensemble de relais image thermique,</t>
  </si>
  <si>
    <t xml:space="preserve">Sectionneur pantographe/semipantographe 225 kV </t>
  </si>
  <si>
    <t xml:space="preserve">Chaînes d'isolateurs (lot triphasé) </t>
  </si>
  <si>
    <t xml:space="preserve">Câbles de commande et de puissance </t>
  </si>
  <si>
    <t>Rouleaux de corde de 100m. Ø16</t>
  </si>
  <si>
    <t>Rouleaux de corde de 100m. Ø24</t>
  </si>
  <si>
    <t>Poulies de 2 tonnes pour tirage câble aérien et conducteur, SPSFI35</t>
  </si>
  <si>
    <t>Poulies de 0,8 tonnes pour tirage câble aérien et conducteur, SPSFI 34</t>
  </si>
  <si>
    <t>Grenouilles pour câble fibre optique de 23mm OPGW, Ø6</t>
  </si>
  <si>
    <t>Grenouilles pour conducteur. Ø18-36 mm</t>
  </si>
  <si>
    <t>Poulies de mouflage de 3,2 tonnes.</t>
  </si>
  <si>
    <t>Poulies de mouflage de 1,6 tonnes.</t>
  </si>
  <si>
    <t>Poulies de service de 1tonne.</t>
  </si>
  <si>
    <t>Ceintures de sécurité avec corde et crochet.</t>
  </si>
  <si>
    <t>Elingues en nylon de 3 m ; 4 tonnes.</t>
  </si>
  <si>
    <t>Elingues en nylon de 2 m ; 6 tonnes.</t>
  </si>
  <si>
    <t>Elingues en nylon de 5 m ;5 tonnes.</t>
  </si>
  <si>
    <t>Elingues en nylon de 2 m ; 5 tonnes</t>
  </si>
  <si>
    <t>Elingues en nylon de 2 m ; 3 tonnes</t>
  </si>
  <si>
    <t>Elingues en nylon de 1,5 m ; 4 tonnes</t>
  </si>
  <si>
    <t>Elingues en nylon de 2 m ; 2 tonnes</t>
  </si>
  <si>
    <t>Elingues en nylon de 1 m ; 2 tonnes</t>
  </si>
  <si>
    <t>Elingue en nylon de 1 m ; 1 tonne.</t>
  </si>
  <si>
    <t>Paires de mouflage 500 kg.</t>
  </si>
  <si>
    <t>Chaussettes de tirage pour câble Ø8-17 mm</t>
  </si>
  <si>
    <t>Chaussettes de tirage pour câble Ø17 -28 mm</t>
  </si>
  <si>
    <t>Etriers Ø extérieur 42mm ; Ø intérieur 1,25 pouces.</t>
  </si>
  <si>
    <t>Tendeurs Ø 22 mm ; 1100 kg.</t>
  </si>
  <si>
    <t>Lèves perche complet.</t>
  </si>
  <si>
    <t>Manilles de Ø 27 mm ; 3 tonnes</t>
  </si>
  <si>
    <t>Tir-for de 3 tonnes</t>
  </si>
  <si>
    <t>Palan à levier (pull-lift) de 3 tonnes</t>
  </si>
  <si>
    <t>Testeur de perche.</t>
  </si>
  <si>
    <t xml:space="preserve">Manilles de Ø 22 mm ; 2 tonnes </t>
  </si>
  <si>
    <t xml:space="preserve">Paires de câbles de mise à la terre et court-circuit, cuivre 95 mm² ; 08 m avec pince SAFO avec embout AN, Etau à cornières GTE25CO SAFO </t>
  </si>
  <si>
    <t>Vélo pour conducteur en faisceaux double.</t>
  </si>
  <si>
    <t>Vélo pour conducteur simple.</t>
  </si>
  <si>
    <t>Détecteur pour absence de tension (VAT) 225-400 kV.</t>
  </si>
  <si>
    <t>Détecteur pour absence de tension (VAT) 150 kV.</t>
  </si>
  <si>
    <t>Casques de sécurité.</t>
  </si>
  <si>
    <t>Chaussures de sécurité</t>
  </si>
  <si>
    <t>Paires de gants en cuir</t>
  </si>
  <si>
    <t>Jumelles 10 X 50.</t>
  </si>
  <si>
    <t>Pieds à coulisse universel 150 mm</t>
  </si>
  <si>
    <t>Boîte de secours pour 04 personnes.</t>
  </si>
  <si>
    <t>GPS.</t>
  </si>
  <si>
    <t>Lunettes anti-UV incolore.</t>
  </si>
  <si>
    <t>Appareil mesureur de terre 6474.avec l’ensemble des accessoires</t>
  </si>
  <si>
    <t>Appareil mesureur de terre 6472 avec l’ensemble des accessoires.</t>
  </si>
  <si>
    <t>Caisse à outils mécanicien</t>
  </si>
  <si>
    <t>Extincteurs dioxyde de carbone.</t>
  </si>
  <si>
    <t>Perches détecteur absence de tension RTTE 90-16.</t>
  </si>
  <si>
    <t>Echelles aérienne à accrocher.</t>
  </si>
  <si>
    <t>Plate-forme de lignards</t>
  </si>
  <si>
    <t>Perches pour câble de mise à la terre 2 PRE 1200 AN.</t>
  </si>
  <si>
    <t>Perche pour détecteur absence de tension 2,10 m.</t>
  </si>
  <si>
    <t xml:space="preserve">Duplex manuel pour percer les trous sur les cornières </t>
  </si>
  <si>
    <t>Duplex électrique pour percer les trous sur les cornières</t>
  </si>
  <si>
    <t xml:space="preserve">Presse hydraulique complète avec valve CTRL de pression 120 T. Réf : Q994672. </t>
  </si>
  <si>
    <t>Flexible avec raccord long de 3 m. Réf : SPSFI 41.</t>
  </si>
  <si>
    <t>Groupe Hydraulique 700 BAR puissance 4,5 kW. Réf : Q993209.</t>
  </si>
  <si>
    <t>Poulie de déroulage 3 gorges.</t>
  </si>
  <si>
    <t>Poulie de déroulage 2 gorges.</t>
  </si>
  <si>
    <t>Matrice hexagonale Ø intérieur 12 mm</t>
  </si>
  <si>
    <t>Matrice hexagonale Ø intérieur 13.5 mm</t>
  </si>
  <si>
    <t>Matrice hexagonale Ø intérieur 15 mm</t>
  </si>
  <si>
    <t>Matrice hexagonale Ø intérieur 15.5 mm</t>
  </si>
  <si>
    <t>Matrice hexagonale Ø intérieur 25 mm</t>
  </si>
  <si>
    <t>Matrice hexagonale Ø intérieur 25.5 mm</t>
  </si>
  <si>
    <t>Matrice hexagonale Ø intérieur 29 mm</t>
  </si>
  <si>
    <t>Matrice hexagonale Ø intérieur 33.5 mm</t>
  </si>
  <si>
    <t>Matrice hexagonale Ø intérieur 38.5 mm</t>
  </si>
  <si>
    <t>Matrice hexagonale Ø intérieur 39.5 mm</t>
  </si>
  <si>
    <t>Matrice hexagonale Ø intérieur 46 mm</t>
  </si>
  <si>
    <t xml:space="preserve">Contact mobile principal avec accessoires pour 1 pôle
</t>
  </si>
  <si>
    <t>Boîte de commmande du sectionneur</t>
  </si>
  <si>
    <t>Moteur 0,5 HP avec pignon adapté à l'isolateur RC 245kV
0</t>
  </si>
  <si>
    <t xml:space="preserve">Parafoudre 225 kV </t>
  </si>
  <si>
    <t>Traversée 225 kV,</t>
  </si>
  <si>
    <t>Thermomètre à cadrans,</t>
  </si>
  <si>
    <t xml:space="preserve"> Un radiateur de chaque type  </t>
  </si>
  <si>
    <t>Travée Ligne</t>
  </si>
  <si>
    <t>1.11.9</t>
  </si>
  <si>
    <t>Pièces de rechange - pour Transformateur</t>
  </si>
  <si>
    <t>1.12</t>
  </si>
  <si>
    <t>1.12.1</t>
  </si>
  <si>
    <t>1.12.2</t>
  </si>
  <si>
    <t>1.12.3</t>
  </si>
  <si>
    <t>1.12.4</t>
  </si>
  <si>
    <t>1.12.5</t>
  </si>
  <si>
    <t>1.12.6</t>
  </si>
  <si>
    <t>u</t>
  </si>
  <si>
    <t xml:space="preserve"> borne traversée 225 kV</t>
  </si>
  <si>
    <t xml:space="preserve"> jeu complet de joints pour les raccords du couvercle et les raccords du réservoir,</t>
  </si>
  <si>
    <t xml:space="preserve"> indicateur de niveau d'huile,</t>
  </si>
  <si>
    <t xml:space="preserve"> indicateur de température d'huile,</t>
  </si>
  <si>
    <t xml:space="preserve"> ensemble de relais image thermique,</t>
  </si>
  <si>
    <t xml:space="preserve"> relais Buchholz</t>
  </si>
  <si>
    <r>
      <t xml:space="preserve">Outils de Maintenance (List en Annexe </t>
    </r>
    <r>
      <rPr>
        <b/>
        <sz val="11"/>
        <rFont val="Times New Roman"/>
        <family val="1"/>
      </rPr>
      <t>Outillage</t>
    </r>
    <r>
      <rPr>
        <sz val="11"/>
        <rFont val="Times New Roman"/>
        <family val="1"/>
      </rPr>
      <t>)</t>
    </r>
  </si>
  <si>
    <t>PIECES DE RECHANGE-FORMATION</t>
  </si>
  <si>
    <t>Formation</t>
  </si>
  <si>
    <t xml:space="preserve">Formation au siège du constructeur sur la Maintenance, paramétrage et mise en service des systèmes de contrôle-commande numérique de postes gestion de postes intelligents (architecture, fonctionnement, exploitation, et maintenance, paramétrage maintenance, paramétrage y compris mise en service des relais de protection y compris paramétrage des relais de protection) / durée : 3 semaines / Nombre de participants : 5 </t>
  </si>
  <si>
    <t xml:space="preserve">Formation au siège du constructeur sur la Maintenance, paramétrage et mise en service des relais de protection / durée : 3 semaines / Nombre de participants : 5 </t>
  </si>
  <si>
    <t xml:space="preserve">Formation au siège du constructeur sur la maintenance, paramétrage et mise en service des équipements de télécommunication/ durée : 2 semaines / Nombre de participants : 5 </t>
  </si>
  <si>
    <t xml:space="preserve">Formation sur site pendant les travaux / durée : 1 mois / Nombre de participants : 5 </t>
  </si>
  <si>
    <t>6.5</t>
  </si>
  <si>
    <t xml:space="preserve">Formation sur site pour stagiaire / durée : 3 mois / Nombre de participants : 3 </t>
  </si>
  <si>
    <t xml:space="preserve"> Montant Total HT/HD/HTVA</t>
  </si>
  <si>
    <t>Outillages</t>
  </si>
  <si>
    <t>Ordinateurs livrés au Maitre d'ouvrage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</si>
</sst>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 * #,##0.00_ ;_ * \-#,##0.00_ ;_ * &quot;-&quot;??_ ;_ @_ 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0\ &quot;€&quot;"/>
    <numFmt numFmtId="168" formatCode="_-* #,##0\ [$CFA-340C]_-;\-* #,##0\ [$CFA-340C]_-;_-* &quot;-&quot;\ [$CFA-340C]_-;_-@_-"/>
    <numFmt numFmtId="169" formatCode="_-* #,##0.00\ [$€-40C]_-;\-* #,##0.00\ [$€-40C]_-;_-* &quot;-&quot;??\ [$€-40C]_-;_-@_-"/>
    <numFmt numFmtId="170" formatCode="General_)"/>
    <numFmt numFmtId="171" formatCode="_-* #,##0\ [$€-40C]_-;\-* #,##0\ [$€-40C]_-;_-* &quot;-&quot;??\ [$€-40C]_-;_-@_-"/>
    <numFmt numFmtId="172" formatCode="_(* #,##0_);_(* \(#,##0\);_(* &quot;-&quot;??_);_(@_)"/>
    <numFmt numFmtId="173" formatCode="_-* #,##0.00\ &quot;DM&quot;_-;\-* #,##0.00\ &quot;DM&quot;_-;_-* &quot;-&quot;??\ &quot;DM&quot;_-;_-@_-"/>
    <numFmt numFmtId="174" formatCode="_-* #,##0.00\ _D_M_-;\-* #,##0.00\ _D_M_-;_-* &quot;-&quot;??\ _D_M_-;_-@_-"/>
    <numFmt numFmtId="175" formatCode="_-* #,##0.00\ _€_-;\-* #,##0.00\ _€_-;_-* &quot;-&quot;??\ _€_-;_-@_-"/>
    <numFmt numFmtId="176" formatCode="0.0"/>
    <numFmt numFmtId="177" formatCode="0.0000"/>
    <numFmt numFmtId="178" formatCode="_-* #,##0_-;_-* #,##0\-;_-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vertAlign val="superscript"/>
      <sz val="12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vertAlign val="superscript"/>
      <sz val="12"/>
      <name val="Times New Roman"/>
      <family val="1"/>
    </font>
    <font>
      <sz val="10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strike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173" fontId="2" fillId="0" borderId="0" applyFont="0" applyFill="0" applyBorder="0" applyAlignment="0" applyProtection="0"/>
    <xf numFmtId="0" fontId="2" fillId="0" borderId="0"/>
    <xf numFmtId="17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</cellStyleXfs>
  <cellXfs count="809">
    <xf numFmtId="0" fontId="0" fillId="0" borderId="0" xfId="0"/>
    <xf numFmtId="0" fontId="3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168" fontId="6" fillId="0" borderId="6" xfId="2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69" fontId="6" fillId="0" borderId="5" xfId="2" applyNumberFormat="1" applyFont="1" applyFill="1" applyBorder="1" applyAlignment="1">
      <alignment horizontal="right" vertical="center"/>
    </xf>
    <xf numFmtId="168" fontId="6" fillId="0" borderId="0" xfId="2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67" fontId="6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6" fillId="0" borderId="21" xfId="0" applyNumberFormat="1" applyFont="1" applyFill="1" applyBorder="1" applyAlignment="1">
      <alignment horizontal="center" vertical="center"/>
    </xf>
    <xf numFmtId="3" fontId="6" fillId="0" borderId="5" xfId="2" applyNumberFormat="1" applyFont="1" applyFill="1" applyBorder="1" applyAlignment="1">
      <alignment horizontal="right" vertical="center"/>
    </xf>
    <xf numFmtId="3" fontId="6" fillId="0" borderId="19" xfId="2" applyNumberFormat="1" applyFont="1" applyFill="1" applyBorder="1" applyAlignment="1">
      <alignment horizontal="right" vertical="center"/>
    </xf>
    <xf numFmtId="169" fontId="6" fillId="0" borderId="6" xfId="2" applyNumberFormat="1" applyFont="1" applyFill="1" applyBorder="1" applyAlignment="1">
      <alignment horizontal="right" vertical="center"/>
    </xf>
    <xf numFmtId="3" fontId="6" fillId="0" borderId="6" xfId="2" applyNumberFormat="1" applyFont="1" applyFill="1" applyBorder="1" applyAlignment="1">
      <alignment horizontal="right" vertical="center"/>
    </xf>
    <xf numFmtId="1" fontId="6" fillId="0" borderId="22" xfId="0" applyNumberFormat="1" applyFont="1" applyFill="1" applyBorder="1" applyAlignment="1">
      <alignment horizontal="center" vertical="center"/>
    </xf>
    <xf numFmtId="3" fontId="6" fillId="0" borderId="23" xfId="2" applyNumberFormat="1" applyFont="1" applyFill="1" applyBorder="1" applyAlignment="1">
      <alignment horizontal="right" vertical="center"/>
    </xf>
    <xf numFmtId="1" fontId="6" fillId="0" borderId="1" xfId="0" applyNumberFormat="1" applyFont="1" applyFill="1" applyBorder="1" applyAlignment="1">
      <alignment horizontal="center" vertical="center"/>
    </xf>
    <xf numFmtId="168" fontId="6" fillId="0" borderId="5" xfId="2" applyNumberFormat="1" applyFont="1" applyFill="1" applyBorder="1" applyAlignment="1">
      <alignment horizontal="right" vertical="center"/>
    </xf>
    <xf numFmtId="170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21" xfId="0" applyNumberFormat="1" applyFont="1" applyFill="1" applyBorder="1" applyAlignment="1">
      <alignment horizontal="center" vertical="center" wrapText="1"/>
    </xf>
    <xf numFmtId="1" fontId="5" fillId="0" borderId="22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6" fillId="0" borderId="22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3" fontId="3" fillId="0" borderId="19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3" fontId="3" fillId="0" borderId="19" xfId="2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23" xfId="2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/>
    </xf>
    <xf numFmtId="0" fontId="6" fillId="0" borderId="4" xfId="0" applyNumberFormat="1" applyFont="1" applyFill="1" applyBorder="1" applyAlignment="1">
      <alignment horizontal="left" vertical="center" wrapText="1"/>
    </xf>
    <xf numFmtId="49" fontId="6" fillId="0" borderId="12" xfId="0" applyNumberFormat="1" applyFont="1" applyFill="1" applyBorder="1" applyAlignment="1">
      <alignment horizontal="left" vertical="center"/>
    </xf>
    <xf numFmtId="3" fontId="4" fillId="0" borderId="40" xfId="2" applyNumberFormat="1" applyFont="1" applyFill="1" applyBorder="1" applyAlignment="1">
      <alignment horizontal="right" vertical="center"/>
    </xf>
    <xf numFmtId="3" fontId="4" fillId="0" borderId="40" xfId="1" applyNumberFormat="1" applyFont="1" applyFill="1" applyBorder="1" applyAlignment="1">
      <alignment horizontal="right" vertical="center"/>
    </xf>
    <xf numFmtId="3" fontId="4" fillId="0" borderId="41" xfId="2" applyNumberFormat="1" applyFont="1" applyFill="1" applyBorder="1" applyAlignment="1">
      <alignment horizontal="right" vertical="center"/>
    </xf>
    <xf numFmtId="170" fontId="6" fillId="0" borderId="2" xfId="0" applyNumberFormat="1" applyFont="1" applyFill="1" applyBorder="1" applyAlignment="1" applyProtection="1">
      <alignment horizontal="center" vertical="center" wrapText="1"/>
    </xf>
    <xf numFmtId="3" fontId="6" fillId="0" borderId="19" xfId="0" applyNumberFormat="1" applyFont="1" applyFill="1" applyBorder="1" applyAlignment="1">
      <alignment horizontal="right" vertical="center"/>
    </xf>
    <xf numFmtId="3" fontId="6" fillId="0" borderId="6" xfId="0" applyNumberFormat="1" applyFont="1" applyFill="1" applyBorder="1" applyAlignment="1">
      <alignment horizontal="right" vertical="center"/>
    </xf>
    <xf numFmtId="3" fontId="6" fillId="0" borderId="23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170" fontId="12" fillId="0" borderId="1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right" vertical="center"/>
    </xf>
    <xf numFmtId="168" fontId="6" fillId="0" borderId="5" xfId="0" applyNumberFormat="1" applyFont="1" applyFill="1" applyBorder="1" applyAlignment="1">
      <alignment horizontal="right" vertical="center"/>
    </xf>
    <xf numFmtId="168" fontId="6" fillId="0" borderId="6" xfId="0" applyNumberFormat="1" applyFont="1" applyFill="1" applyBorder="1" applyAlignment="1">
      <alignment horizontal="right" vertical="center"/>
    </xf>
    <xf numFmtId="4" fontId="6" fillId="0" borderId="6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left" vertical="center"/>
    </xf>
    <xf numFmtId="3" fontId="3" fillId="0" borderId="7" xfId="2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170" fontId="6" fillId="0" borderId="1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7" fontId="16" fillId="0" borderId="4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vertical="center" wrapText="1"/>
    </xf>
    <xf numFmtId="0" fontId="25" fillId="0" borderId="20" xfId="0" applyFont="1" applyFill="1" applyBorder="1" applyAlignment="1">
      <alignment horizontal="center" vertical="center"/>
    </xf>
    <xf numFmtId="0" fontId="25" fillId="0" borderId="19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49" fontId="16" fillId="0" borderId="2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left" vertical="center"/>
    </xf>
    <xf numFmtId="0" fontId="16" fillId="0" borderId="4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" fontId="16" fillId="0" borderId="22" xfId="0" applyNumberFormat="1" applyFont="1" applyFill="1" applyBorder="1" applyAlignment="1">
      <alignment horizontal="center" vertical="center"/>
    </xf>
    <xf numFmtId="3" fontId="25" fillId="0" borderId="19" xfId="2" applyNumberFormat="1" applyFont="1" applyFill="1" applyBorder="1" applyAlignment="1">
      <alignment horizontal="center" vertical="center" wrapText="1"/>
    </xf>
    <xf numFmtId="3" fontId="25" fillId="0" borderId="6" xfId="2" applyNumberFormat="1" applyFont="1" applyFill="1" applyBorder="1" applyAlignment="1">
      <alignment horizontal="center" vertical="center" wrapText="1"/>
    </xf>
    <xf numFmtId="3" fontId="25" fillId="0" borderId="23" xfId="2" applyNumberFormat="1" applyFont="1" applyFill="1" applyBorder="1" applyAlignment="1">
      <alignment horizontal="center" vertical="center" wrapText="1"/>
    </xf>
    <xf numFmtId="168" fontId="16" fillId="0" borderId="0" xfId="2" applyNumberFormat="1" applyFont="1" applyFill="1" applyBorder="1" applyAlignment="1">
      <alignment horizontal="right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1" fontId="16" fillId="0" borderId="1" xfId="0" applyNumberFormat="1" applyFont="1" applyFill="1" applyBorder="1" applyAlignment="1">
      <alignment horizontal="center" vertical="center"/>
    </xf>
    <xf numFmtId="169" fontId="16" fillId="0" borderId="5" xfId="2" applyNumberFormat="1" applyFont="1" applyFill="1" applyBorder="1" applyAlignment="1">
      <alignment horizontal="right" vertical="center"/>
    </xf>
    <xf numFmtId="169" fontId="16" fillId="0" borderId="6" xfId="2" applyNumberFormat="1" applyFont="1" applyFill="1" applyBorder="1" applyAlignment="1">
      <alignment horizontal="right" vertical="center"/>
    </xf>
    <xf numFmtId="168" fontId="16" fillId="0" borderId="5" xfId="2" applyNumberFormat="1" applyFont="1" applyFill="1" applyBorder="1" applyAlignment="1">
      <alignment horizontal="right" vertical="center"/>
    </xf>
    <xf numFmtId="168" fontId="16" fillId="0" borderId="6" xfId="2" applyNumberFormat="1" applyFont="1" applyFill="1" applyBorder="1" applyAlignment="1">
      <alignment horizontal="right" vertical="center"/>
    </xf>
    <xf numFmtId="3" fontId="25" fillId="0" borderId="7" xfId="2" applyNumberFormat="1" applyFont="1" applyFill="1" applyBorder="1" applyAlignment="1">
      <alignment horizontal="center" vertical="center" wrapText="1"/>
    </xf>
    <xf numFmtId="49" fontId="16" fillId="0" borderId="21" xfId="0" applyNumberFormat="1" applyFont="1" applyFill="1" applyBorder="1" applyAlignment="1">
      <alignment horizontal="center" vertical="center" wrapText="1"/>
    </xf>
    <xf numFmtId="170" fontId="16" fillId="0" borderId="1" xfId="0" applyNumberFormat="1" applyFont="1" applyFill="1" applyBorder="1" applyAlignment="1" applyProtection="1">
      <alignment horizontal="center" vertical="center" wrapText="1"/>
    </xf>
    <xf numFmtId="1" fontId="16" fillId="0" borderId="22" xfId="0" applyNumberFormat="1" applyFont="1" applyFill="1" applyBorder="1" applyAlignment="1">
      <alignment horizontal="center" vertical="center" wrapText="1"/>
    </xf>
    <xf numFmtId="3" fontId="16" fillId="0" borderId="6" xfId="2" applyNumberFormat="1" applyFont="1" applyFill="1" applyBorder="1" applyAlignment="1">
      <alignment horizontal="right" vertical="center"/>
    </xf>
    <xf numFmtId="3" fontId="16" fillId="0" borderId="23" xfId="2" applyNumberFormat="1" applyFont="1" applyFill="1" applyBorder="1" applyAlignment="1">
      <alignment horizontal="right" vertical="center"/>
    </xf>
    <xf numFmtId="3" fontId="16" fillId="0" borderId="19" xfId="2" applyNumberFormat="1" applyFont="1" applyFill="1" applyBorder="1" applyAlignment="1">
      <alignment horizontal="right" vertical="center"/>
    </xf>
    <xf numFmtId="3" fontId="16" fillId="0" borderId="5" xfId="2" applyNumberFormat="1" applyFont="1" applyFill="1" applyBorder="1" applyAlignment="1">
      <alignment horizontal="right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1" fontId="17" fillId="0" borderId="22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3" fontId="25" fillId="0" borderId="19" xfId="1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left" vertical="center"/>
    </xf>
    <xf numFmtId="3" fontId="16" fillId="0" borderId="19" xfId="0" applyNumberFormat="1" applyFont="1" applyFill="1" applyBorder="1" applyAlignment="1">
      <alignment horizontal="right" vertical="center"/>
    </xf>
    <xf numFmtId="3" fontId="16" fillId="0" borderId="6" xfId="0" applyNumberFormat="1" applyFont="1" applyFill="1" applyBorder="1" applyAlignment="1">
      <alignment horizontal="right" vertical="center"/>
    </xf>
    <xf numFmtId="3" fontId="16" fillId="0" borderId="7" xfId="0" applyNumberFormat="1" applyFont="1" applyFill="1" applyBorder="1" applyAlignment="1">
      <alignment horizontal="right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left" vertical="center"/>
    </xf>
    <xf numFmtId="49" fontId="18" fillId="0" borderId="1" xfId="0" applyNumberFormat="1" applyFont="1" applyFill="1" applyBorder="1" applyAlignment="1">
      <alignment horizontal="left" vertical="center" wrapText="1"/>
    </xf>
    <xf numFmtId="170" fontId="16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4" fontId="16" fillId="0" borderId="5" xfId="0" applyNumberFormat="1" applyFont="1" applyFill="1" applyBorder="1" applyAlignment="1">
      <alignment horizontal="right" vertical="center"/>
    </xf>
    <xf numFmtId="168" fontId="16" fillId="0" borderId="5" xfId="0" applyNumberFormat="1" applyFont="1" applyFill="1" applyBorder="1" applyAlignment="1">
      <alignment horizontal="right" vertical="center"/>
    </xf>
    <xf numFmtId="168" fontId="16" fillId="0" borderId="6" xfId="0" applyNumberFormat="1" applyFont="1" applyFill="1" applyBorder="1" applyAlignment="1">
      <alignment horizontal="right" vertical="center"/>
    </xf>
    <xf numFmtId="4" fontId="16" fillId="0" borderId="6" xfId="0" applyNumberFormat="1" applyFont="1" applyFill="1" applyBorder="1" applyAlignment="1">
      <alignment horizontal="right" vertical="center"/>
    </xf>
    <xf numFmtId="3" fontId="18" fillId="0" borderId="40" xfId="2" applyNumberFormat="1" applyFont="1" applyFill="1" applyBorder="1" applyAlignment="1">
      <alignment horizontal="right" vertical="center"/>
    </xf>
    <xf numFmtId="3" fontId="18" fillId="0" borderId="41" xfId="2" applyNumberFormat="1" applyFont="1" applyFill="1" applyBorder="1" applyAlignment="1">
      <alignment horizontal="right" vertical="center"/>
    </xf>
    <xf numFmtId="169" fontId="16" fillId="0" borderId="5" xfId="5" applyNumberFormat="1" applyFont="1" applyFill="1" applyBorder="1" applyAlignment="1">
      <alignment horizontal="right" vertical="center"/>
    </xf>
    <xf numFmtId="169" fontId="16" fillId="0" borderId="6" xfId="5" applyNumberFormat="1" applyFont="1" applyFill="1" applyBorder="1" applyAlignment="1">
      <alignment horizontal="right" vertical="center"/>
    </xf>
    <xf numFmtId="168" fontId="16" fillId="0" borderId="6" xfId="5" applyNumberFormat="1" applyFont="1" applyFill="1" applyBorder="1" applyAlignment="1">
      <alignment horizontal="right" vertical="center"/>
    </xf>
    <xf numFmtId="168" fontId="16" fillId="0" borderId="5" xfId="5" applyNumberFormat="1" applyFont="1" applyFill="1" applyBorder="1" applyAlignment="1">
      <alignment horizontal="right" vertical="center"/>
    </xf>
    <xf numFmtId="3" fontId="16" fillId="0" borderId="20" xfId="2" applyNumberFormat="1" applyFont="1" applyFill="1" applyBorder="1" applyAlignment="1">
      <alignment horizontal="right" vertical="center"/>
    </xf>
    <xf numFmtId="3" fontId="16" fillId="0" borderId="19" xfId="5" applyNumberFormat="1" applyFont="1" applyFill="1" applyBorder="1" applyAlignment="1">
      <alignment horizontal="right" vertical="center"/>
    </xf>
    <xf numFmtId="3" fontId="16" fillId="0" borderId="5" xfId="5" applyNumberFormat="1" applyFont="1" applyFill="1" applyBorder="1" applyAlignment="1">
      <alignment horizontal="right" vertical="center"/>
    </xf>
    <xf numFmtId="3" fontId="16" fillId="0" borderId="20" xfId="5" applyNumberFormat="1" applyFont="1" applyFill="1" applyBorder="1" applyAlignment="1">
      <alignment horizontal="right" vertical="center"/>
    </xf>
    <xf numFmtId="3" fontId="16" fillId="0" borderId="32" xfId="2" applyNumberFormat="1" applyFont="1" applyFill="1" applyBorder="1" applyAlignment="1">
      <alignment horizontal="right" vertical="center"/>
    </xf>
    <xf numFmtId="3" fontId="16" fillId="0" borderId="10" xfId="2" applyNumberFormat="1" applyFont="1" applyFill="1" applyBorder="1" applyAlignment="1">
      <alignment horizontal="right" vertical="center"/>
    </xf>
    <xf numFmtId="3" fontId="16" fillId="0" borderId="28" xfId="2" applyNumberFormat="1" applyFont="1" applyFill="1" applyBorder="1" applyAlignment="1">
      <alignment horizontal="right" vertical="center"/>
    </xf>
    <xf numFmtId="3" fontId="18" fillId="0" borderId="39" xfId="2" applyNumberFormat="1" applyFont="1" applyFill="1" applyBorder="1" applyAlignment="1">
      <alignment horizontal="right" vertical="center"/>
    </xf>
    <xf numFmtId="3" fontId="18" fillId="0" borderId="51" xfId="5" applyNumberFormat="1" applyFont="1" applyFill="1" applyBorder="1" applyAlignment="1">
      <alignment horizontal="right" vertical="center"/>
    </xf>
    <xf numFmtId="3" fontId="18" fillId="0" borderId="39" xfId="5" applyNumberFormat="1" applyFont="1" applyFill="1" applyBorder="1" applyAlignment="1">
      <alignment horizontal="right" vertical="center"/>
    </xf>
    <xf numFmtId="3" fontId="18" fillId="0" borderId="37" xfId="5" applyNumberFormat="1" applyFont="1" applyFill="1" applyBorder="1" applyAlignment="1">
      <alignment horizontal="right" vertical="center"/>
    </xf>
    <xf numFmtId="3" fontId="18" fillId="0" borderId="36" xfId="5" applyNumberFormat="1" applyFont="1" applyFill="1" applyBorder="1" applyAlignment="1">
      <alignment horizontal="right" vertical="center"/>
    </xf>
    <xf numFmtId="3" fontId="16" fillId="0" borderId="19" xfId="2" applyNumberFormat="1" applyFont="1" applyFill="1" applyBorder="1" applyAlignment="1">
      <alignment horizontal="center" vertical="center" wrapText="1"/>
    </xf>
    <xf numFmtId="3" fontId="16" fillId="0" borderId="5" xfId="2" applyNumberFormat="1" applyFont="1" applyFill="1" applyBorder="1" applyAlignment="1">
      <alignment horizontal="center" vertical="center" wrapText="1"/>
    </xf>
    <xf numFmtId="3" fontId="16" fillId="0" borderId="32" xfId="2" applyNumberFormat="1" applyFont="1" applyFill="1" applyBorder="1" applyAlignment="1">
      <alignment horizontal="center" vertical="center" wrapText="1"/>
    </xf>
    <xf numFmtId="3" fontId="16" fillId="0" borderId="9" xfId="2" applyNumberFormat="1" applyFont="1" applyFill="1" applyBorder="1" applyAlignment="1">
      <alignment horizontal="center" vertical="center" wrapText="1"/>
    </xf>
    <xf numFmtId="3" fontId="16" fillId="0" borderId="6" xfId="5" applyNumberFormat="1" applyFont="1" applyFill="1" applyBorder="1" applyAlignment="1">
      <alignment horizontal="right" vertical="center"/>
    </xf>
    <xf numFmtId="3" fontId="16" fillId="0" borderId="23" xfId="5" applyNumberFormat="1" applyFont="1" applyFill="1" applyBorder="1" applyAlignment="1">
      <alignment horizontal="right" vertical="center"/>
    </xf>
    <xf numFmtId="0" fontId="16" fillId="0" borderId="4" xfId="0" applyFont="1" applyFill="1" applyBorder="1" applyAlignment="1">
      <alignment horizontal="left" vertical="center" wrapText="1"/>
    </xf>
    <xf numFmtId="49" fontId="16" fillId="0" borderId="4" xfId="0" applyNumberFormat="1" applyFont="1" applyFill="1" applyBorder="1" applyAlignment="1">
      <alignment horizontal="left" vertical="center" wrapText="1"/>
    </xf>
    <xf numFmtId="1" fontId="16" fillId="0" borderId="22" xfId="0" applyNumberFormat="1" applyFont="1" applyFill="1" applyBorder="1" applyAlignment="1">
      <alignment horizontal="left"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/>
    <xf numFmtId="0" fontId="5" fillId="2" borderId="1" xfId="0" applyFont="1" applyFill="1" applyBorder="1"/>
    <xf numFmtId="3" fontId="6" fillId="0" borderId="7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left" vertical="center" wrapText="1"/>
    </xf>
    <xf numFmtId="1" fontId="6" fillId="0" borderId="5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right" vertical="center"/>
    </xf>
    <xf numFmtId="49" fontId="11" fillId="0" borderId="2" xfId="0" applyNumberFormat="1" applyFont="1" applyFill="1" applyBorder="1" applyAlignment="1">
      <alignment horizontal="left" vertical="center"/>
    </xf>
    <xf numFmtId="49" fontId="11" fillId="0" borderId="4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left" vertical="center"/>
    </xf>
    <xf numFmtId="49" fontId="11" fillId="0" borderId="11" xfId="0" applyNumberFormat="1" applyFont="1" applyFill="1" applyBorder="1" applyAlignment="1">
      <alignment horizontal="left" vertical="center" wrapText="1"/>
    </xf>
    <xf numFmtId="49" fontId="12" fillId="0" borderId="11" xfId="0" applyNumberFormat="1" applyFont="1" applyFill="1" applyBorder="1" applyAlignment="1">
      <alignment horizontal="center" vertical="center"/>
    </xf>
    <xf numFmtId="170" fontId="12" fillId="0" borderId="11" xfId="0" applyNumberFormat="1" applyFont="1" applyFill="1" applyBorder="1" applyAlignment="1">
      <alignment horizontal="center" vertical="center" wrapText="1"/>
    </xf>
    <xf numFmtId="1" fontId="5" fillId="0" borderId="1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center" vertical="center"/>
    </xf>
    <xf numFmtId="170" fontId="6" fillId="0" borderId="11" xfId="0" applyNumberFormat="1" applyFont="1" applyFill="1" applyBorder="1" applyAlignment="1" applyProtection="1">
      <alignment horizontal="center" vertical="center" wrapText="1"/>
    </xf>
    <xf numFmtId="4" fontId="6" fillId="0" borderId="9" xfId="0" applyNumberFormat="1" applyFont="1" applyFill="1" applyBorder="1" applyAlignment="1">
      <alignment horizontal="right" vertical="center"/>
    </xf>
    <xf numFmtId="169" fontId="6" fillId="0" borderId="10" xfId="2" applyNumberFormat="1" applyFont="1" applyFill="1" applyBorder="1" applyAlignment="1">
      <alignment horizontal="right" vertical="center"/>
    </xf>
    <xf numFmtId="168" fontId="6" fillId="0" borderId="9" xfId="0" applyNumberFormat="1" applyFont="1" applyFill="1" applyBorder="1" applyAlignment="1">
      <alignment horizontal="right" vertical="center"/>
    </xf>
    <xf numFmtId="168" fontId="6" fillId="0" borderId="10" xfId="0" applyNumberFormat="1" applyFont="1" applyFill="1" applyBorder="1" applyAlignment="1">
      <alignment horizontal="right" vertical="center"/>
    </xf>
    <xf numFmtId="4" fontId="6" fillId="0" borderId="10" xfId="0" applyNumberFormat="1" applyFont="1" applyFill="1" applyBorder="1" applyAlignment="1">
      <alignment horizontal="right" vertical="center"/>
    </xf>
    <xf numFmtId="169" fontId="6" fillId="0" borderId="9" xfId="2" applyNumberFormat="1" applyFont="1" applyFill="1" applyBorder="1" applyAlignment="1">
      <alignment horizontal="right" vertical="center"/>
    </xf>
    <xf numFmtId="168" fontId="6" fillId="0" borderId="10" xfId="2" applyNumberFormat="1" applyFont="1" applyFill="1" applyBorder="1" applyAlignment="1">
      <alignment horizontal="right" vertical="center"/>
    </xf>
    <xf numFmtId="49" fontId="12" fillId="0" borderId="5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left" vertical="center"/>
    </xf>
    <xf numFmtId="49" fontId="12" fillId="0" borderId="5" xfId="0" applyNumberFormat="1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/>
    </xf>
    <xf numFmtId="1" fontId="12" fillId="0" borderId="5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right" vertical="center"/>
    </xf>
    <xf numFmtId="171" fontId="5" fillId="0" borderId="0" xfId="0" applyNumberFormat="1" applyFont="1" applyFill="1" applyAlignment="1">
      <alignment vertical="center"/>
    </xf>
    <xf numFmtId="49" fontId="11" fillId="0" borderId="0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center" vertical="center"/>
    </xf>
    <xf numFmtId="170" fontId="12" fillId="0" borderId="0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center"/>
    </xf>
    <xf numFmtId="170" fontId="6" fillId="0" borderId="0" xfId="0" applyNumberFormat="1" applyFont="1" applyFill="1" applyBorder="1" applyAlignment="1" applyProtection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169" fontId="6" fillId="0" borderId="0" xfId="2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3" fillId="0" borderId="23" xfId="2" applyNumberFormat="1" applyFont="1" applyFill="1" applyBorder="1" applyAlignment="1">
      <alignment horizontal="right" vertical="center" wrapText="1"/>
    </xf>
    <xf numFmtId="3" fontId="3" fillId="0" borderId="23" xfId="2" applyNumberFormat="1" applyFont="1" applyFill="1" applyBorder="1" applyAlignment="1">
      <alignment horizontal="right" wrapText="1"/>
    </xf>
    <xf numFmtId="3" fontId="6" fillId="0" borderId="23" xfId="2" applyNumberFormat="1" applyFont="1" applyFill="1" applyBorder="1" applyAlignment="1">
      <alignment horizontal="right"/>
    </xf>
    <xf numFmtId="3" fontId="13" fillId="0" borderId="19" xfId="0" applyNumberFormat="1" applyFont="1" applyFill="1" applyBorder="1" applyAlignment="1">
      <alignment horizontal="right" vertical="center"/>
    </xf>
    <xf numFmtId="3" fontId="3" fillId="0" borderId="23" xfId="1" applyNumberFormat="1" applyFont="1" applyFill="1" applyBorder="1" applyAlignment="1">
      <alignment horizontal="right" vertical="center" wrapText="1"/>
    </xf>
    <xf numFmtId="3" fontId="3" fillId="0" borderId="7" xfId="2" applyNumberFormat="1" applyFont="1" applyFill="1" applyBorder="1" applyAlignment="1">
      <alignment horizontal="right" vertical="center" wrapText="1"/>
    </xf>
    <xf numFmtId="172" fontId="5" fillId="0" borderId="0" xfId="1" applyNumberFormat="1" applyFont="1" applyFill="1" applyAlignment="1">
      <alignment vertical="center"/>
    </xf>
    <xf numFmtId="3" fontId="25" fillId="0" borderId="23" xfId="2" applyNumberFormat="1" applyFont="1" applyFill="1" applyBorder="1" applyAlignment="1">
      <alignment horizontal="right" vertical="center" wrapText="1"/>
    </xf>
    <xf numFmtId="3" fontId="25" fillId="0" borderId="23" xfId="2" applyNumberFormat="1" applyFont="1" applyFill="1" applyBorder="1" applyAlignment="1">
      <alignment horizontal="right" wrapText="1"/>
    </xf>
    <xf numFmtId="3" fontId="16" fillId="0" borderId="23" xfId="2" applyNumberFormat="1" applyFont="1" applyFill="1" applyBorder="1" applyAlignment="1">
      <alignment horizontal="right"/>
    </xf>
    <xf numFmtId="3" fontId="16" fillId="0" borderId="23" xfId="0" applyNumberFormat="1" applyFont="1" applyFill="1" applyBorder="1" applyAlignment="1">
      <alignment horizontal="right"/>
    </xf>
    <xf numFmtId="3" fontId="25" fillId="0" borderId="23" xfId="1" applyNumberFormat="1" applyFont="1" applyFill="1" applyBorder="1" applyAlignment="1">
      <alignment horizontal="right" vertical="center" wrapText="1"/>
    </xf>
    <xf numFmtId="3" fontId="25" fillId="0" borderId="7" xfId="2" applyNumberFormat="1" applyFont="1" applyFill="1" applyBorder="1" applyAlignment="1">
      <alignment horizontal="right" vertical="center" wrapText="1"/>
    </xf>
    <xf numFmtId="3" fontId="16" fillId="0" borderId="19" xfId="2" applyNumberFormat="1" applyFont="1" applyFill="1" applyBorder="1" applyAlignment="1">
      <alignment horizontal="right"/>
    </xf>
    <xf numFmtId="3" fontId="3" fillId="0" borderId="23" xfId="2" applyNumberFormat="1" applyFont="1" applyFill="1" applyBorder="1" applyAlignment="1">
      <alignment vertical="center" wrapText="1"/>
    </xf>
    <xf numFmtId="3" fontId="25" fillId="0" borderId="23" xfId="2" applyNumberFormat="1" applyFont="1" applyFill="1" applyBorder="1" applyAlignment="1">
      <alignment vertical="center" wrapText="1"/>
    </xf>
    <xf numFmtId="3" fontId="16" fillId="0" borderId="23" xfId="2" applyNumberFormat="1" applyFont="1" applyFill="1" applyBorder="1" applyAlignment="1">
      <alignment vertical="center"/>
    </xf>
    <xf numFmtId="168" fontId="16" fillId="0" borderId="0" xfId="0" applyNumberFormat="1" applyFont="1" applyFill="1" applyBorder="1" applyAlignment="1">
      <alignment horizontal="right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/>
    </xf>
    <xf numFmtId="4" fontId="26" fillId="0" borderId="5" xfId="0" applyNumberFormat="1" applyFont="1" applyFill="1" applyBorder="1" applyAlignment="1">
      <alignment horizontal="right" vertical="center"/>
    </xf>
    <xf numFmtId="171" fontId="17" fillId="0" borderId="0" xfId="0" applyNumberFormat="1" applyFont="1" applyFill="1" applyAlignment="1">
      <alignment vertical="center"/>
    </xf>
    <xf numFmtId="172" fontId="17" fillId="0" borderId="0" xfId="1" applyNumberFormat="1" applyFont="1" applyFill="1" applyAlignment="1">
      <alignment vertical="center"/>
    </xf>
    <xf numFmtId="3" fontId="3" fillId="0" borderId="19" xfId="2" applyNumberFormat="1" applyFont="1" applyFill="1" applyBorder="1" applyAlignment="1">
      <alignment horizontal="right" vertical="center" wrapText="1"/>
    </xf>
    <xf numFmtId="3" fontId="3" fillId="0" borderId="1" xfId="2" applyNumberFormat="1" applyFont="1" applyFill="1" applyBorder="1" applyAlignment="1">
      <alignment horizontal="right" vertical="center" wrapText="1"/>
    </xf>
    <xf numFmtId="3" fontId="3" fillId="0" borderId="19" xfId="1" applyNumberFormat="1" applyFont="1" applyFill="1" applyBorder="1" applyAlignment="1">
      <alignment horizontal="right" vertical="center" wrapText="1"/>
    </xf>
    <xf numFmtId="3" fontId="3" fillId="0" borderId="2" xfId="2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/>
    </xf>
    <xf numFmtId="3" fontId="5" fillId="0" borderId="1" xfId="0" applyNumberFormat="1" applyFont="1" applyBorder="1"/>
    <xf numFmtId="3" fontId="16" fillId="0" borderId="20" xfId="5" applyNumberFormat="1" applyFont="1" applyFill="1" applyBorder="1" applyAlignment="1">
      <alignment horizontal="right"/>
    </xf>
    <xf numFmtId="3" fontId="16" fillId="0" borderId="20" xfId="2" applyNumberFormat="1" applyFont="1" applyFill="1" applyBorder="1" applyAlignment="1">
      <alignment horizontal="right" vertical="center" wrapText="1"/>
    </xf>
    <xf numFmtId="3" fontId="16" fillId="0" borderId="33" xfId="2" applyNumberFormat="1" applyFont="1" applyFill="1" applyBorder="1" applyAlignment="1">
      <alignment horizontal="right" vertical="center" wrapText="1"/>
    </xf>
    <xf numFmtId="3" fontId="16" fillId="0" borderId="20" xfId="2" applyNumberFormat="1" applyFont="1" applyFill="1" applyBorder="1" applyAlignment="1">
      <alignment horizontal="right" wrapText="1"/>
    </xf>
    <xf numFmtId="3" fontId="16" fillId="0" borderId="33" xfId="2" applyNumberFormat="1" applyFont="1" applyFill="1" applyBorder="1" applyAlignment="1">
      <alignment horizontal="right" wrapText="1"/>
    </xf>
    <xf numFmtId="3" fontId="16" fillId="0" borderId="5" xfId="2" applyNumberFormat="1" applyFont="1" applyFill="1" applyBorder="1" applyAlignment="1">
      <alignment horizontal="right" vertical="center" wrapText="1"/>
    </xf>
    <xf numFmtId="3" fontId="16" fillId="0" borderId="9" xfId="2" applyNumberFormat="1" applyFont="1" applyFill="1" applyBorder="1" applyAlignment="1">
      <alignment horizontal="right" vertical="center" wrapText="1"/>
    </xf>
    <xf numFmtId="3" fontId="16" fillId="0" borderId="5" xfId="2" applyNumberFormat="1" applyFont="1" applyFill="1" applyBorder="1" applyAlignment="1">
      <alignment horizontal="right" wrapText="1"/>
    </xf>
    <xf numFmtId="3" fontId="16" fillId="0" borderId="5" xfId="5" applyNumberFormat="1" applyFont="1" applyFill="1" applyBorder="1" applyAlignment="1">
      <alignment horizontal="right"/>
    </xf>
    <xf numFmtId="3" fontId="16" fillId="0" borderId="9" xfId="2" applyNumberFormat="1" applyFont="1" applyFill="1" applyBorder="1" applyAlignment="1">
      <alignment horizontal="right" wrapText="1"/>
    </xf>
    <xf numFmtId="3" fontId="16" fillId="0" borderId="19" xfId="5" applyNumberFormat="1" applyFont="1" applyFill="1" applyBorder="1" applyAlignment="1">
      <alignment horizontal="right"/>
    </xf>
    <xf numFmtId="3" fontId="16" fillId="0" borderId="32" xfId="2" applyNumberFormat="1" applyFont="1" applyFill="1" applyBorder="1" applyAlignment="1">
      <alignment horizontal="right"/>
    </xf>
    <xf numFmtId="0" fontId="16" fillId="0" borderId="0" xfId="3" applyFont="1" applyFill="1" applyAlignment="1">
      <alignment vertical="center"/>
    </xf>
    <xf numFmtId="0" fontId="28" fillId="0" borderId="0" xfId="3" applyFont="1" applyFill="1" applyAlignment="1">
      <alignment vertical="center"/>
    </xf>
    <xf numFmtId="3" fontId="18" fillId="0" borderId="1" xfId="5" applyNumberFormat="1" applyFont="1" applyFill="1" applyBorder="1" applyAlignment="1">
      <alignment horizontal="right" vertical="center"/>
    </xf>
    <xf numFmtId="3" fontId="18" fillId="0" borderId="62" xfId="2" applyNumberFormat="1" applyFont="1" applyFill="1" applyBorder="1" applyAlignment="1">
      <alignment horizontal="right" vertical="center"/>
    </xf>
    <xf numFmtId="3" fontId="18" fillId="0" borderId="64" xfId="2" applyNumberFormat="1" applyFont="1" applyFill="1" applyBorder="1" applyAlignment="1">
      <alignment horizontal="right" vertical="center"/>
    </xf>
    <xf numFmtId="3" fontId="18" fillId="0" borderId="66" xfId="5" applyNumberFormat="1" applyFont="1" applyFill="1" applyBorder="1" applyAlignment="1">
      <alignment horizontal="right" vertical="center"/>
    </xf>
    <xf numFmtId="3" fontId="18" fillId="0" borderId="67" xfId="5" applyNumberFormat="1" applyFont="1" applyFill="1" applyBorder="1" applyAlignment="1">
      <alignment horizontal="right" vertical="center"/>
    </xf>
    <xf numFmtId="3" fontId="18" fillId="0" borderId="60" xfId="5" applyNumberFormat="1" applyFont="1" applyFill="1" applyBorder="1" applyAlignment="1">
      <alignment horizontal="right" vertical="center"/>
    </xf>
    <xf numFmtId="0" fontId="16" fillId="0" borderId="0" xfId="3" applyFont="1" applyFill="1" applyBorder="1" applyAlignment="1">
      <alignment vertical="center" wrapText="1"/>
    </xf>
    <xf numFmtId="0" fontId="16" fillId="0" borderId="0" xfId="4" applyFont="1" applyFill="1" applyBorder="1" applyAlignment="1">
      <alignment vertical="center"/>
    </xf>
    <xf numFmtId="0" fontId="16" fillId="0" borderId="0" xfId="3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horizontal="right" vertical="center"/>
    </xf>
    <xf numFmtId="0" fontId="30" fillId="0" borderId="0" xfId="4" applyFont="1" applyFill="1" applyBorder="1" applyAlignment="1">
      <alignment vertical="center"/>
    </xf>
    <xf numFmtId="3" fontId="16" fillId="0" borderId="23" xfId="5" applyNumberFormat="1" applyFont="1" applyFill="1" applyBorder="1" applyAlignment="1">
      <alignment horizontal="right"/>
    </xf>
    <xf numFmtId="3" fontId="18" fillId="0" borderId="62" xfId="2" applyNumberFormat="1" applyFont="1" applyFill="1" applyBorder="1" applyAlignment="1">
      <alignment horizontal="right"/>
    </xf>
    <xf numFmtId="3" fontId="18" fillId="0" borderId="67" xfId="5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8" fillId="0" borderId="0" xfId="3" applyFont="1" applyFill="1" applyBorder="1" applyAlignment="1">
      <alignment vertical="center"/>
    </xf>
    <xf numFmtId="3" fontId="16" fillId="0" borderId="1" xfId="0" applyNumberFormat="1" applyFont="1" applyFill="1" applyBorder="1" applyAlignment="1">
      <alignment horizontal="right" vertical="center"/>
    </xf>
    <xf numFmtId="3" fontId="16" fillId="0" borderId="1" xfId="0" applyNumberFormat="1" applyFont="1" applyFill="1" applyBorder="1" applyAlignment="1">
      <alignment horizontal="right"/>
    </xf>
    <xf numFmtId="3" fontId="16" fillId="0" borderId="1" xfId="2" applyNumberFormat="1" applyFont="1" applyFill="1" applyBorder="1" applyAlignment="1">
      <alignment horizontal="right" vertical="center"/>
    </xf>
    <xf numFmtId="3" fontId="16" fillId="0" borderId="1" xfId="2" applyNumberFormat="1" applyFont="1" applyFill="1" applyBorder="1" applyAlignment="1">
      <alignment vertical="center"/>
    </xf>
    <xf numFmtId="1" fontId="3" fillId="0" borderId="20" xfId="0" applyNumberFormat="1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1" fontId="25" fillId="0" borderId="20" xfId="0" applyNumberFormat="1" applyFont="1" applyFill="1" applyBorder="1" applyAlignment="1">
      <alignment horizontal="center" vertical="center"/>
    </xf>
    <xf numFmtId="0" fontId="16" fillId="0" borderId="2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168" fontId="6" fillId="0" borderId="1" xfId="2" applyNumberFormat="1" applyFont="1" applyFill="1" applyBorder="1" applyAlignment="1">
      <alignment horizontal="right" vertical="center"/>
    </xf>
    <xf numFmtId="169" fontId="6" fillId="0" borderId="1" xfId="2" applyNumberFormat="1" applyFont="1" applyFill="1" applyBorder="1" applyAlignment="1">
      <alignment horizontal="right" vertical="center"/>
    </xf>
    <xf numFmtId="168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3" fillId="0" borderId="32" xfId="2" applyNumberFormat="1" applyFont="1" applyFill="1" applyBorder="1" applyAlignment="1">
      <alignment horizontal="center" vertical="center" wrapText="1"/>
    </xf>
    <xf numFmtId="3" fontId="3" fillId="0" borderId="10" xfId="2" applyNumberFormat="1" applyFont="1" applyFill="1" applyBorder="1" applyAlignment="1">
      <alignment horizontal="center" vertical="center" wrapText="1"/>
    </xf>
    <xf numFmtId="3" fontId="3" fillId="0" borderId="0" xfId="2" applyNumberFormat="1" applyFont="1" applyFill="1" applyBorder="1" applyAlignment="1">
      <alignment horizontal="right" vertical="center" wrapText="1"/>
    </xf>
    <xf numFmtId="3" fontId="3" fillId="0" borderId="11" xfId="2" applyNumberFormat="1" applyFont="1" applyFill="1" applyBorder="1" applyAlignment="1">
      <alignment horizontal="right" vertical="center" wrapText="1"/>
    </xf>
    <xf numFmtId="168" fontId="6" fillId="0" borderId="11" xfId="2" applyNumberFormat="1" applyFont="1" applyFill="1" applyBorder="1" applyAlignment="1">
      <alignment horizontal="right" vertical="center"/>
    </xf>
    <xf numFmtId="49" fontId="12" fillId="0" borderId="11" xfId="0" applyNumberFormat="1" applyFont="1" applyFill="1" applyBorder="1" applyAlignment="1">
      <alignment horizontal="left" vertical="center"/>
    </xf>
    <xf numFmtId="49" fontId="12" fillId="0" borderId="11" xfId="0" applyNumberFormat="1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center" vertical="center"/>
    </xf>
    <xf numFmtId="1" fontId="12" fillId="0" borderId="11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vertical="center"/>
    </xf>
    <xf numFmtId="49" fontId="6" fillId="0" borderId="11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/>
    </xf>
    <xf numFmtId="1" fontId="6" fillId="0" borderId="11" xfId="0" applyNumberFormat="1" applyFont="1" applyFill="1" applyBorder="1" applyAlignment="1">
      <alignment horizontal="center" vertical="center"/>
    </xf>
    <xf numFmtId="169" fontId="6" fillId="0" borderId="11" xfId="2" applyNumberFormat="1" applyFont="1" applyFill="1" applyBorder="1" applyAlignment="1">
      <alignment horizontal="right" vertical="center"/>
    </xf>
    <xf numFmtId="168" fontId="6" fillId="0" borderId="11" xfId="0" applyNumberFormat="1" applyFont="1" applyFill="1" applyBorder="1" applyAlignment="1">
      <alignment horizontal="right" vertical="center"/>
    </xf>
    <xf numFmtId="0" fontId="6" fillId="0" borderId="11" xfId="0" applyFont="1" applyFill="1" applyBorder="1" applyAlignment="1">
      <alignment vertical="center"/>
    </xf>
    <xf numFmtId="0" fontId="16" fillId="0" borderId="11" xfId="0" applyFont="1" applyFill="1" applyBorder="1" applyAlignment="1">
      <alignment horizontal="center" vertical="center"/>
    </xf>
    <xf numFmtId="1" fontId="16" fillId="0" borderId="18" xfId="0" applyNumberFormat="1" applyFont="1" applyFill="1" applyBorder="1" applyAlignment="1">
      <alignment horizontal="center" vertical="center"/>
    </xf>
    <xf numFmtId="3" fontId="25" fillId="0" borderId="32" xfId="2" applyNumberFormat="1" applyFont="1" applyFill="1" applyBorder="1" applyAlignment="1">
      <alignment horizontal="center" vertical="center" wrapText="1"/>
    </xf>
    <xf numFmtId="3" fontId="25" fillId="0" borderId="10" xfId="2" applyNumberFormat="1" applyFont="1" applyFill="1" applyBorder="1" applyAlignment="1">
      <alignment horizontal="center" vertical="center" wrapText="1"/>
    </xf>
    <xf numFmtId="3" fontId="25" fillId="0" borderId="28" xfId="2" applyNumberFormat="1" applyFont="1" applyFill="1" applyBorder="1" applyAlignment="1">
      <alignment horizontal="right" vertical="center" wrapText="1"/>
    </xf>
    <xf numFmtId="3" fontId="25" fillId="0" borderId="0" xfId="2" applyNumberFormat="1" applyFont="1" applyFill="1" applyBorder="1" applyAlignment="1">
      <alignment horizontal="right" vertical="center" wrapText="1"/>
    </xf>
    <xf numFmtId="168" fontId="16" fillId="0" borderId="1" xfId="2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vertical="center"/>
    </xf>
    <xf numFmtId="169" fontId="16" fillId="0" borderId="1" xfId="2" applyNumberFormat="1" applyFont="1" applyFill="1" applyBorder="1" applyAlignment="1">
      <alignment horizontal="right" vertical="center"/>
    </xf>
    <xf numFmtId="168" fontId="16" fillId="0" borderId="1" xfId="0" applyNumberFormat="1" applyFont="1" applyFill="1" applyBorder="1" applyAlignment="1">
      <alignment horizontal="right" vertical="center"/>
    </xf>
    <xf numFmtId="0" fontId="16" fillId="0" borderId="1" xfId="0" applyFont="1" applyFill="1" applyBorder="1" applyAlignment="1">
      <alignment vertical="center"/>
    </xf>
    <xf numFmtId="49" fontId="16" fillId="0" borderId="73" xfId="0" applyNumberFormat="1" applyFont="1" applyFill="1" applyBorder="1" applyAlignment="1">
      <alignment horizontal="center" vertical="center"/>
    </xf>
    <xf numFmtId="49" fontId="16" fillId="0" borderId="73" xfId="0" applyNumberFormat="1" applyFont="1" applyFill="1" applyBorder="1" applyAlignment="1">
      <alignment horizontal="left" vertical="center"/>
    </xf>
    <xf numFmtId="49" fontId="16" fillId="0" borderId="73" xfId="0" applyNumberFormat="1" applyFont="1" applyFill="1" applyBorder="1" applyAlignment="1">
      <alignment horizontal="left" vertical="center" wrapText="1"/>
    </xf>
    <xf numFmtId="0" fontId="16" fillId="0" borderId="73" xfId="0" applyFont="1" applyFill="1" applyBorder="1" applyAlignment="1">
      <alignment horizontal="center" vertical="center"/>
    </xf>
    <xf numFmtId="1" fontId="16" fillId="0" borderId="73" xfId="0" applyNumberFormat="1" applyFont="1" applyFill="1" applyBorder="1" applyAlignment="1">
      <alignment horizontal="center" vertical="center"/>
    </xf>
    <xf numFmtId="0" fontId="17" fillId="0" borderId="73" xfId="0" applyFont="1" applyFill="1" applyBorder="1" applyAlignment="1">
      <alignment vertical="center"/>
    </xf>
    <xf numFmtId="169" fontId="16" fillId="0" borderId="73" xfId="2" applyNumberFormat="1" applyFont="1" applyFill="1" applyBorder="1" applyAlignment="1">
      <alignment horizontal="right" vertical="center"/>
    </xf>
    <xf numFmtId="168" fontId="16" fillId="0" borderId="73" xfId="2" applyNumberFormat="1" applyFont="1" applyFill="1" applyBorder="1" applyAlignment="1">
      <alignment horizontal="right" vertical="center"/>
    </xf>
    <xf numFmtId="168" fontId="16" fillId="0" borderId="73" xfId="0" applyNumberFormat="1" applyFont="1" applyFill="1" applyBorder="1" applyAlignment="1">
      <alignment horizontal="right" vertical="center"/>
    </xf>
    <xf numFmtId="0" fontId="16" fillId="0" borderId="73" xfId="0" applyFont="1" applyFill="1" applyBorder="1" applyAlignment="1">
      <alignment vertical="center"/>
    </xf>
    <xf numFmtId="0" fontId="17" fillId="0" borderId="74" xfId="0" applyFont="1" applyFill="1" applyBorder="1" applyAlignment="1">
      <alignment vertical="center"/>
    </xf>
    <xf numFmtId="0" fontId="17" fillId="0" borderId="22" xfId="0" applyFont="1" applyFill="1" applyBorder="1" applyAlignment="1">
      <alignment vertical="center"/>
    </xf>
    <xf numFmtId="49" fontId="16" fillId="0" borderId="75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168" fontId="16" fillId="0" borderId="70" xfId="2" applyNumberFormat="1" applyFont="1" applyFill="1" applyBorder="1" applyAlignment="1">
      <alignment horizontal="right" vertical="center"/>
    </xf>
    <xf numFmtId="168" fontId="16" fillId="0" borderId="55" xfId="2" applyNumberFormat="1" applyFont="1" applyFill="1" applyBorder="1" applyAlignment="1">
      <alignment horizontal="right" vertical="center"/>
    </xf>
    <xf numFmtId="168" fontId="16" fillId="0" borderId="59" xfId="2" applyNumberFormat="1" applyFont="1" applyFill="1" applyBorder="1" applyAlignment="1">
      <alignment horizontal="right" vertical="center"/>
    </xf>
    <xf numFmtId="0" fontId="17" fillId="0" borderId="11" xfId="0" applyFont="1" applyFill="1" applyBorder="1" applyAlignment="1">
      <alignment vertical="center"/>
    </xf>
    <xf numFmtId="0" fontId="17" fillId="0" borderId="18" xfId="0" applyFont="1" applyFill="1" applyBorder="1" applyAlignment="1">
      <alignment vertical="center"/>
    </xf>
    <xf numFmtId="0" fontId="6" fillId="0" borderId="13" xfId="0" applyNumberFormat="1" applyFont="1" applyFill="1" applyBorder="1" applyAlignment="1">
      <alignment vertical="center" wrapText="1"/>
    </xf>
    <xf numFmtId="1" fontId="6" fillId="0" borderId="18" xfId="0" applyNumberFormat="1" applyFont="1" applyFill="1" applyBorder="1" applyAlignment="1">
      <alignment horizontal="center" vertical="center"/>
    </xf>
    <xf numFmtId="0" fontId="4" fillId="0" borderId="45" xfId="0" applyNumberFormat="1" applyFont="1" applyFill="1" applyBorder="1" applyAlignment="1">
      <alignment horizontal="left" vertical="center"/>
    </xf>
    <xf numFmtId="0" fontId="6" fillId="0" borderId="11" xfId="0" applyNumberFormat="1" applyFont="1" applyFill="1" applyBorder="1" applyAlignment="1">
      <alignment vertical="center" wrapText="1"/>
    </xf>
    <xf numFmtId="0" fontId="18" fillId="0" borderId="1" xfId="0" applyNumberFormat="1" applyFont="1" applyFill="1" applyBorder="1" applyAlignment="1">
      <alignment horizontal="center" vertical="center"/>
    </xf>
    <xf numFmtId="0" fontId="18" fillId="0" borderId="4" xfId="0" applyNumberFormat="1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1" fontId="4" fillId="0" borderId="18" xfId="0" applyNumberFormat="1" applyFont="1" applyFill="1" applyBorder="1" applyAlignment="1">
      <alignment horizontal="center" vertical="center" wrapText="1"/>
    </xf>
    <xf numFmtId="1" fontId="4" fillId="0" borderId="33" xfId="0" applyNumberFormat="1" applyFont="1" applyFill="1" applyBorder="1" applyAlignment="1">
      <alignment horizontal="center" vertical="center" wrapText="1"/>
    </xf>
    <xf numFmtId="1" fontId="4" fillId="0" borderId="20" xfId="0" applyNumberFormat="1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78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32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1" fontId="18" fillId="0" borderId="18" xfId="0" applyNumberFormat="1" applyFont="1" applyFill="1" applyBorder="1" applyAlignment="1">
      <alignment horizontal="center" vertical="center" wrapText="1"/>
    </xf>
    <xf numFmtId="1" fontId="18" fillId="0" borderId="33" xfId="0" applyNumberFormat="1" applyFont="1" applyFill="1" applyBorder="1" applyAlignment="1">
      <alignment horizontal="center" vertical="center" wrapText="1"/>
    </xf>
    <xf numFmtId="1" fontId="18" fillId="0" borderId="2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left" vertical="center" wrapText="1"/>
    </xf>
    <xf numFmtId="49" fontId="6" fillId="0" borderId="22" xfId="0" applyNumberFormat="1" applyFont="1" applyFill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3" fontId="6" fillId="0" borderId="32" xfId="0" applyNumberFormat="1" applyFont="1" applyFill="1" applyBorder="1" applyAlignment="1">
      <alignment horizontal="right" vertical="center"/>
    </xf>
    <xf numFmtId="3" fontId="3" fillId="0" borderId="28" xfId="2" applyNumberFormat="1" applyFont="1" applyFill="1" applyBorder="1" applyAlignment="1">
      <alignment horizontal="right" vertical="center" wrapText="1"/>
    </xf>
    <xf numFmtId="3" fontId="6" fillId="0" borderId="10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vertical="center"/>
    </xf>
    <xf numFmtId="0" fontId="4" fillId="0" borderId="4" xfId="0" applyNumberFormat="1" applyFont="1" applyFill="1" applyBorder="1" applyAlignment="1">
      <alignment vertical="center" wrapText="1"/>
    </xf>
    <xf numFmtId="1" fontId="4" fillId="0" borderId="22" xfId="0" applyNumberFormat="1" applyFont="1" applyFill="1" applyBorder="1" applyAlignment="1">
      <alignment horizontal="center" vertical="center"/>
    </xf>
    <xf numFmtId="49" fontId="6" fillId="0" borderId="42" xfId="0" applyNumberFormat="1" applyFont="1" applyFill="1" applyBorder="1" applyAlignment="1">
      <alignment horizontal="center" vertical="center"/>
    </xf>
    <xf numFmtId="49" fontId="6" fillId="0" borderId="43" xfId="0" applyNumberFormat="1" applyFont="1" applyFill="1" applyBorder="1" applyAlignment="1">
      <alignment horizontal="center" vertical="center"/>
    </xf>
    <xf numFmtId="49" fontId="6" fillId="0" borderId="44" xfId="0" applyNumberFormat="1" applyFont="1" applyFill="1" applyBorder="1" applyAlignment="1">
      <alignment horizontal="center" vertical="center"/>
    </xf>
    <xf numFmtId="49" fontId="6" fillId="0" borderId="40" xfId="0" applyNumberFormat="1" applyFont="1" applyFill="1" applyBorder="1" applyAlignment="1">
      <alignment vertical="center"/>
    </xf>
    <xf numFmtId="49" fontId="6" fillId="0" borderId="40" xfId="0" applyNumberFormat="1" applyFont="1" applyFill="1" applyBorder="1" applyAlignment="1">
      <alignment horizontal="center" vertical="center"/>
    </xf>
    <xf numFmtId="3" fontId="4" fillId="0" borderId="40" xfId="0" applyNumberFormat="1" applyFont="1" applyFill="1" applyBorder="1" applyAlignment="1">
      <alignment horizontal="right" vertical="center"/>
    </xf>
    <xf numFmtId="1" fontId="5" fillId="0" borderId="0" xfId="0" applyNumberFormat="1" applyFont="1" applyFill="1" applyAlignment="1">
      <alignment vertical="center"/>
    </xf>
    <xf numFmtId="172" fontId="8" fillId="0" borderId="0" xfId="0" applyNumberFormat="1" applyFont="1" applyFill="1" applyAlignment="1">
      <alignment vertical="center"/>
    </xf>
    <xf numFmtId="172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0" fontId="17" fillId="0" borderId="0" xfId="0" applyNumberFormat="1" applyFont="1" applyFill="1" applyAlignment="1">
      <alignment vertical="center"/>
    </xf>
    <xf numFmtId="0" fontId="19" fillId="0" borderId="24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22" fillId="0" borderId="27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28" xfId="0" applyFont="1" applyFill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2" fillId="0" borderId="2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49" fontId="18" fillId="0" borderId="21" xfId="0" applyNumberFormat="1" applyFont="1" applyFill="1" applyBorder="1" applyAlignment="1">
      <alignment horizontal="center" vertical="center"/>
    </xf>
    <xf numFmtId="0" fontId="18" fillId="0" borderId="4" xfId="0" applyNumberFormat="1" applyFont="1" applyFill="1" applyBorder="1" applyAlignment="1">
      <alignment horizontal="left" vertical="center" wrapText="1"/>
    </xf>
    <xf numFmtId="49" fontId="16" fillId="0" borderId="22" xfId="0" applyNumberFormat="1" applyFont="1" applyFill="1" applyBorder="1" applyAlignment="1">
      <alignment horizontal="center" vertical="center"/>
    </xf>
    <xf numFmtId="3" fontId="16" fillId="0" borderId="23" xfId="0" applyNumberFormat="1" applyFont="1" applyFill="1" applyBorder="1" applyAlignment="1">
      <alignment horizontal="right" vertical="center"/>
    </xf>
    <xf numFmtId="49" fontId="18" fillId="0" borderId="21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/>
    </xf>
    <xf numFmtId="0" fontId="18" fillId="0" borderId="4" xfId="0" applyNumberFormat="1" applyFont="1" applyFill="1" applyBorder="1" applyAlignment="1">
      <alignment vertical="center" wrapText="1"/>
    </xf>
    <xf numFmtId="1" fontId="18" fillId="0" borderId="22" xfId="0" applyNumberFormat="1" applyFont="1" applyFill="1" applyBorder="1" applyAlignment="1">
      <alignment horizontal="center" vertical="center"/>
    </xf>
    <xf numFmtId="3" fontId="26" fillId="0" borderId="19" xfId="0" applyNumberFormat="1" applyFont="1" applyFill="1" applyBorder="1" applyAlignment="1">
      <alignment horizontal="right" vertical="center"/>
    </xf>
    <xf numFmtId="49" fontId="16" fillId="0" borderId="42" xfId="0" applyNumberFormat="1" applyFont="1" applyFill="1" applyBorder="1" applyAlignment="1">
      <alignment horizontal="center" vertical="center"/>
    </xf>
    <xf numFmtId="49" fontId="16" fillId="0" borderId="43" xfId="0" applyNumberFormat="1" applyFont="1" applyFill="1" applyBorder="1" applyAlignment="1">
      <alignment horizontal="center" vertical="center"/>
    </xf>
    <xf numFmtId="49" fontId="16" fillId="0" borderId="44" xfId="0" applyNumberFormat="1" applyFont="1" applyFill="1" applyBorder="1" applyAlignment="1">
      <alignment horizontal="center" vertical="center"/>
    </xf>
    <xf numFmtId="49" fontId="16" fillId="0" borderId="40" xfId="0" applyNumberFormat="1" applyFont="1" applyFill="1" applyBorder="1" applyAlignment="1">
      <alignment vertical="center"/>
    </xf>
    <xf numFmtId="49" fontId="16" fillId="0" borderId="40" xfId="0" applyNumberFormat="1" applyFont="1" applyFill="1" applyBorder="1" applyAlignment="1">
      <alignment horizontal="center" vertical="center"/>
    </xf>
    <xf numFmtId="3" fontId="18" fillId="0" borderId="40" xfId="0" applyNumberFormat="1" applyFont="1" applyFill="1" applyBorder="1" applyAlignment="1">
      <alignment horizontal="right" vertical="center"/>
    </xf>
    <xf numFmtId="1" fontId="17" fillId="0" borderId="0" xfId="0" applyNumberFormat="1" applyFont="1" applyFill="1" applyAlignment="1">
      <alignment vertical="center"/>
    </xf>
    <xf numFmtId="172" fontId="27" fillId="0" borderId="0" xfId="0" applyNumberFormat="1" applyFont="1" applyFill="1" applyAlignment="1">
      <alignment vertical="center"/>
    </xf>
    <xf numFmtId="172" fontId="17" fillId="0" borderId="0" xfId="0" applyNumberFormat="1" applyFont="1" applyFill="1" applyAlignment="1">
      <alignment vertical="center"/>
    </xf>
    <xf numFmtId="164" fontId="17" fillId="0" borderId="0" xfId="0" applyNumberFormat="1" applyFont="1" applyFill="1" applyAlignment="1">
      <alignment vertical="center"/>
    </xf>
    <xf numFmtId="0" fontId="18" fillId="0" borderId="14" xfId="3" applyFont="1" applyFill="1" applyBorder="1" applyAlignment="1">
      <alignment horizontal="center" vertical="center" wrapText="1"/>
    </xf>
    <xf numFmtId="0" fontId="18" fillId="0" borderId="15" xfId="3" applyFont="1" applyFill="1" applyBorder="1" applyAlignment="1">
      <alignment horizontal="center" vertical="center" wrapText="1"/>
    </xf>
    <xf numFmtId="0" fontId="18" fillId="0" borderId="16" xfId="3" applyFont="1" applyFill="1" applyBorder="1" applyAlignment="1">
      <alignment horizontal="center" vertical="center" wrapText="1"/>
    </xf>
    <xf numFmtId="0" fontId="18" fillId="0" borderId="24" xfId="3" applyFont="1" applyFill="1" applyBorder="1" applyAlignment="1">
      <alignment horizontal="center" vertical="center" wrapText="1"/>
    </xf>
    <xf numFmtId="0" fontId="18" fillId="0" borderId="25" xfId="3" applyFont="1" applyFill="1" applyBorder="1" applyAlignment="1">
      <alignment horizontal="center" vertical="center" wrapText="1"/>
    </xf>
    <xf numFmtId="0" fontId="18" fillId="0" borderId="26" xfId="3" applyFont="1" applyFill="1" applyBorder="1" applyAlignment="1">
      <alignment horizontal="center" vertical="center" wrapText="1"/>
    </xf>
    <xf numFmtId="0" fontId="18" fillId="0" borderId="17" xfId="3" applyFont="1" applyFill="1" applyBorder="1" applyAlignment="1">
      <alignment horizontal="center" vertical="center" wrapText="1"/>
    </xf>
    <xf numFmtId="0" fontId="18" fillId="0" borderId="12" xfId="3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8" fillId="0" borderId="11" xfId="3" applyFont="1" applyFill="1" applyBorder="1" applyAlignment="1">
      <alignment horizontal="center" vertical="center" wrapText="1"/>
    </xf>
    <xf numFmtId="0" fontId="18" fillId="0" borderId="18" xfId="3" applyFont="1" applyFill="1" applyBorder="1" applyAlignment="1">
      <alignment horizontal="center" vertical="center" wrapText="1"/>
    </xf>
    <xf numFmtId="0" fontId="18" fillId="0" borderId="21" xfId="3" applyFont="1" applyFill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/>
    </xf>
    <xf numFmtId="0" fontId="18" fillId="0" borderId="21" xfId="3" applyFont="1" applyFill="1" applyBorder="1" applyAlignment="1">
      <alignment horizontal="center" vertical="center"/>
    </xf>
    <xf numFmtId="0" fontId="18" fillId="0" borderId="22" xfId="3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28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/>
    </xf>
    <xf numFmtId="0" fontId="17" fillId="0" borderId="32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33" xfId="0" applyFont="1" applyFill="1" applyBorder="1" applyAlignment="1">
      <alignment horizontal="center" vertical="center" wrapText="1"/>
    </xf>
    <xf numFmtId="0" fontId="18" fillId="0" borderId="19" xfId="3" applyFont="1" applyFill="1" applyBorder="1" applyAlignment="1">
      <alignment horizontal="center" vertical="center" wrapText="1"/>
    </xf>
    <xf numFmtId="0" fontId="18" fillId="0" borderId="6" xfId="3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8" fillId="0" borderId="31" xfId="3" applyFont="1" applyFill="1" applyBorder="1" applyAlignment="1">
      <alignment horizontal="center" vertical="center" wrapText="1"/>
    </xf>
    <xf numFmtId="0" fontId="18" fillId="0" borderId="30" xfId="3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0" fontId="16" fillId="0" borderId="0" xfId="3" applyFont="1" applyFill="1" applyAlignment="1">
      <alignment vertical="center" wrapText="1"/>
    </xf>
    <xf numFmtId="167" fontId="16" fillId="0" borderId="2" xfId="0" applyNumberFormat="1" applyFont="1" applyFill="1" applyBorder="1" applyAlignment="1">
      <alignment horizontal="center" vertical="center"/>
    </xf>
    <xf numFmtId="167" fontId="18" fillId="0" borderId="12" xfId="3" applyNumberFormat="1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16" fillId="0" borderId="21" xfId="3" applyFont="1" applyFill="1" applyBorder="1" applyAlignment="1">
      <alignment horizontal="center" vertical="center" wrapText="1"/>
    </xf>
    <xf numFmtId="0" fontId="16" fillId="0" borderId="22" xfId="3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16" fillId="0" borderId="20" xfId="3" applyFont="1" applyFill="1" applyBorder="1" applyAlignment="1">
      <alignment horizontal="center" vertical="center"/>
    </xf>
    <xf numFmtId="0" fontId="16" fillId="0" borderId="19" xfId="3" applyFont="1" applyFill="1" applyBorder="1" applyAlignment="1">
      <alignment horizontal="center" vertical="center"/>
    </xf>
    <xf numFmtId="0" fontId="16" fillId="0" borderId="5" xfId="3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49" fontId="18" fillId="0" borderId="21" xfId="3" applyNumberFormat="1" applyFont="1" applyFill="1" applyBorder="1" applyAlignment="1">
      <alignment horizontal="center" vertical="center"/>
    </xf>
    <xf numFmtId="49" fontId="18" fillId="0" borderId="2" xfId="3" applyNumberFormat="1" applyFont="1" applyFill="1" applyBorder="1" applyAlignment="1">
      <alignment horizontal="left" vertical="center"/>
    </xf>
    <xf numFmtId="49" fontId="18" fillId="0" borderId="4" xfId="3" applyNumberFormat="1" applyFont="1" applyFill="1" applyBorder="1" applyAlignment="1">
      <alignment horizontal="left" vertical="center"/>
    </xf>
    <xf numFmtId="49" fontId="16" fillId="0" borderId="1" xfId="3" applyNumberFormat="1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horizontal="center" vertical="center"/>
    </xf>
    <xf numFmtId="49" fontId="16" fillId="0" borderId="22" xfId="3" applyNumberFormat="1" applyFont="1" applyFill="1" applyBorder="1" applyAlignment="1">
      <alignment horizontal="center" vertical="center"/>
    </xf>
    <xf numFmtId="49" fontId="16" fillId="0" borderId="5" xfId="4" applyNumberFormat="1" applyFont="1" applyFill="1" applyBorder="1" applyAlignment="1">
      <alignment horizontal="center" vertical="center"/>
    </xf>
    <xf numFmtId="49" fontId="16" fillId="0" borderId="21" xfId="3" applyNumberFormat="1" applyFont="1" applyFill="1" applyBorder="1" applyAlignment="1">
      <alignment horizontal="center" vertical="center"/>
    </xf>
    <xf numFmtId="49" fontId="16" fillId="0" borderId="2" xfId="3" applyNumberFormat="1" applyFont="1" applyFill="1" applyBorder="1" applyAlignment="1">
      <alignment horizontal="center" vertical="center"/>
    </xf>
    <xf numFmtId="49" fontId="16" fillId="0" borderId="4" xfId="3" applyNumberFormat="1" applyFont="1" applyFill="1" applyBorder="1" applyAlignment="1">
      <alignment horizontal="center" vertical="center"/>
    </xf>
    <xf numFmtId="3" fontId="16" fillId="0" borderId="19" xfId="3" applyNumberFormat="1" applyFont="1" applyFill="1" applyBorder="1" applyAlignment="1">
      <alignment horizontal="right" vertical="center"/>
    </xf>
    <xf numFmtId="3" fontId="16" fillId="0" borderId="6" xfId="3" applyNumberFormat="1" applyFont="1" applyFill="1" applyBorder="1" applyAlignment="1">
      <alignment horizontal="right" vertical="center"/>
    </xf>
    <xf numFmtId="3" fontId="16" fillId="0" borderId="23" xfId="3" applyNumberFormat="1" applyFont="1" applyFill="1" applyBorder="1" applyAlignment="1">
      <alignment horizontal="right" vertical="center"/>
    </xf>
    <xf numFmtId="49" fontId="16" fillId="0" borderId="2" xfId="0" applyNumberFormat="1" applyFont="1" applyFill="1" applyBorder="1" applyAlignment="1">
      <alignment horizontal="center" vertical="center"/>
    </xf>
    <xf numFmtId="3" fontId="16" fillId="0" borderId="5" xfId="3" applyNumberFormat="1" applyFont="1" applyFill="1" applyBorder="1" applyAlignment="1">
      <alignment horizontal="right" vertical="center"/>
    </xf>
    <xf numFmtId="1" fontId="16" fillId="0" borderId="22" xfId="3" applyNumberFormat="1" applyFont="1" applyFill="1" applyBorder="1" applyAlignment="1">
      <alignment horizontal="center" vertical="center"/>
    </xf>
    <xf numFmtId="3" fontId="16" fillId="0" borderId="21" xfId="3" applyNumberFormat="1" applyFont="1" applyFill="1" applyBorder="1" applyAlignment="1">
      <alignment horizontal="center" vertical="center"/>
    </xf>
    <xf numFmtId="3" fontId="16" fillId="0" borderId="1" xfId="3" applyNumberFormat="1" applyFont="1" applyFill="1" applyBorder="1" applyAlignment="1">
      <alignment horizontal="center" vertical="center"/>
    </xf>
    <xf numFmtId="3" fontId="16" fillId="0" borderId="22" xfId="3" applyNumberFormat="1" applyFont="1" applyFill="1" applyBorder="1" applyAlignment="1">
      <alignment horizontal="right" vertical="center"/>
    </xf>
    <xf numFmtId="1" fontId="16" fillId="0" borderId="1" xfId="4" applyNumberFormat="1" applyFont="1" applyFill="1" applyBorder="1" applyAlignment="1">
      <alignment horizontal="center" vertical="center"/>
    </xf>
    <xf numFmtId="49" fontId="16" fillId="0" borderId="2" xfId="3" applyNumberFormat="1" applyFont="1" applyFill="1" applyBorder="1" applyAlignment="1">
      <alignment horizontal="left" vertical="center"/>
    </xf>
    <xf numFmtId="49" fontId="16" fillId="0" borderId="4" xfId="3" applyNumberFormat="1" applyFont="1" applyFill="1" applyBorder="1" applyAlignment="1">
      <alignment horizontal="left" vertical="center"/>
    </xf>
    <xf numFmtId="170" fontId="16" fillId="0" borderId="1" xfId="3" applyNumberFormat="1" applyFont="1" applyFill="1" applyBorder="1" applyAlignment="1">
      <alignment horizontal="center" vertical="center" wrapText="1"/>
    </xf>
    <xf numFmtId="2" fontId="16" fillId="0" borderId="5" xfId="4" applyNumberFormat="1" applyFont="1" applyFill="1" applyBorder="1" applyAlignment="1">
      <alignment horizontal="center" vertical="center"/>
    </xf>
    <xf numFmtId="176" fontId="16" fillId="0" borderId="1" xfId="0" applyNumberFormat="1" applyFont="1" applyFill="1" applyBorder="1" applyAlignment="1">
      <alignment horizontal="center" vertical="center"/>
    </xf>
    <xf numFmtId="176" fontId="16" fillId="0" borderId="5" xfId="4" applyNumberFormat="1" applyFont="1" applyFill="1" applyBorder="1" applyAlignment="1">
      <alignment horizontal="center" vertical="center"/>
    </xf>
    <xf numFmtId="0" fontId="16" fillId="0" borderId="10" xfId="3" applyFont="1" applyFill="1" applyBorder="1" applyAlignment="1">
      <alignment vertical="center"/>
    </xf>
    <xf numFmtId="49" fontId="16" fillId="0" borderId="2" xfId="3" applyNumberFormat="1" applyFont="1" applyFill="1" applyBorder="1" applyAlignment="1">
      <alignment vertical="center" wrapText="1"/>
    </xf>
    <xf numFmtId="49" fontId="16" fillId="0" borderId="4" xfId="3" applyNumberFormat="1" applyFont="1" applyFill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176" fontId="26" fillId="0" borderId="5" xfId="4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left" vertical="center"/>
    </xf>
    <xf numFmtId="49" fontId="16" fillId="0" borderId="2" xfId="3" applyNumberFormat="1" applyFont="1" applyFill="1" applyBorder="1" applyAlignment="1">
      <alignment horizontal="center" vertical="center" wrapText="1"/>
    </xf>
    <xf numFmtId="1" fontId="16" fillId="0" borderId="5" xfId="4" applyNumberFormat="1" applyFont="1" applyFill="1" applyBorder="1" applyAlignment="1">
      <alignment horizontal="center" vertical="center" wrapText="1"/>
    </xf>
    <xf numFmtId="176" fontId="16" fillId="0" borderId="1" xfId="4" applyNumberFormat="1" applyFont="1" applyFill="1" applyBorder="1" applyAlignment="1">
      <alignment horizontal="center" vertical="center"/>
    </xf>
    <xf numFmtId="49" fontId="16" fillId="0" borderId="21" xfId="3" applyNumberFormat="1" applyFont="1" applyFill="1" applyBorder="1" applyAlignment="1">
      <alignment horizontal="center" vertical="center" wrapText="1"/>
    </xf>
    <xf numFmtId="49" fontId="16" fillId="0" borderId="4" xfId="3" applyNumberFormat="1" applyFont="1" applyFill="1" applyBorder="1" applyAlignment="1">
      <alignment horizontal="left" vertical="center" wrapText="1"/>
    </xf>
    <xf numFmtId="1" fontId="16" fillId="0" borderId="22" xfId="3" applyNumberFormat="1" applyFont="1" applyFill="1" applyBorder="1" applyAlignment="1">
      <alignment horizontal="center" vertical="center" wrapText="1"/>
    </xf>
    <xf numFmtId="49" fontId="18" fillId="0" borderId="21" xfId="3" applyNumberFormat="1" applyFont="1" applyFill="1" applyBorder="1" applyAlignment="1">
      <alignment horizontal="center" vertical="center" wrapText="1"/>
    </xf>
    <xf numFmtId="176" fontId="17" fillId="0" borderId="1" xfId="0" applyNumberFormat="1" applyFont="1" applyFill="1" applyBorder="1" applyAlignment="1">
      <alignment horizontal="center" vertical="center" wrapText="1"/>
    </xf>
    <xf numFmtId="176" fontId="16" fillId="0" borderId="5" xfId="4" applyNumberFormat="1" applyFont="1" applyFill="1" applyBorder="1" applyAlignment="1">
      <alignment horizontal="center" vertical="center" wrapText="1"/>
    </xf>
    <xf numFmtId="1" fontId="16" fillId="0" borderId="6" xfId="4" applyNumberFormat="1" applyFont="1" applyFill="1" applyBorder="1" applyAlignment="1">
      <alignment horizontal="center" vertical="center"/>
    </xf>
    <xf numFmtId="3" fontId="16" fillId="0" borderId="21" xfId="3" applyNumberFormat="1" applyFont="1" applyFill="1" applyBorder="1" applyAlignment="1">
      <alignment horizontal="center" vertical="center" wrapText="1"/>
    </xf>
    <xf numFmtId="3" fontId="16" fillId="0" borderId="1" xfId="3" applyNumberFormat="1" applyFont="1" applyFill="1" applyBorder="1" applyAlignment="1">
      <alignment horizontal="center" vertical="center" wrapText="1"/>
    </xf>
    <xf numFmtId="3" fontId="16" fillId="0" borderId="22" xfId="3" applyNumberFormat="1" applyFont="1" applyFill="1" applyBorder="1" applyAlignment="1">
      <alignment horizontal="right" vertical="center" wrapText="1"/>
    </xf>
    <xf numFmtId="3" fontId="16" fillId="0" borderId="1" xfId="3" applyNumberFormat="1" applyFont="1" applyFill="1" applyBorder="1" applyAlignment="1">
      <alignment horizontal="right" vertical="center" wrapText="1"/>
    </xf>
    <xf numFmtId="3" fontId="16" fillId="0" borderId="21" xfId="3" applyNumberFormat="1" applyFont="1" applyFill="1" applyBorder="1" applyAlignment="1">
      <alignment horizontal="right" vertical="center" wrapText="1"/>
    </xf>
    <xf numFmtId="1" fontId="16" fillId="0" borderId="1" xfId="4" applyNumberFormat="1" applyFont="1" applyFill="1" applyBorder="1" applyAlignment="1">
      <alignment horizontal="center" vertical="center" wrapText="1"/>
    </xf>
    <xf numFmtId="49" fontId="16" fillId="0" borderId="17" xfId="3" applyNumberFormat="1" applyFont="1" applyFill="1" applyBorder="1" applyAlignment="1">
      <alignment horizontal="center" vertical="center" wrapText="1"/>
    </xf>
    <xf numFmtId="49" fontId="16" fillId="0" borderId="12" xfId="3" applyNumberFormat="1" applyFont="1" applyFill="1" applyBorder="1" applyAlignment="1">
      <alignment horizontal="left" vertical="center"/>
    </xf>
    <xf numFmtId="49" fontId="16" fillId="0" borderId="49" xfId="3" applyNumberFormat="1" applyFont="1" applyFill="1" applyBorder="1" applyAlignment="1">
      <alignment horizontal="left" vertical="center"/>
    </xf>
    <xf numFmtId="49" fontId="16" fillId="0" borderId="11" xfId="3" applyNumberFormat="1" applyFont="1" applyFill="1" applyBorder="1" applyAlignment="1">
      <alignment horizontal="center" vertical="center"/>
    </xf>
    <xf numFmtId="170" fontId="16" fillId="0" borderId="11" xfId="3" applyNumberFormat="1" applyFont="1" applyFill="1" applyBorder="1" applyAlignment="1">
      <alignment horizontal="center" vertical="center" wrapText="1"/>
    </xf>
    <xf numFmtId="1" fontId="16" fillId="0" borderId="18" xfId="3" applyNumberFormat="1" applyFont="1" applyFill="1" applyBorder="1" applyAlignment="1">
      <alignment horizontal="center" vertical="center" wrapText="1"/>
    </xf>
    <xf numFmtId="3" fontId="16" fillId="0" borderId="32" xfId="3" applyNumberFormat="1" applyFont="1" applyFill="1" applyBorder="1" applyAlignment="1">
      <alignment horizontal="right" vertical="center"/>
    </xf>
    <xf numFmtId="3" fontId="16" fillId="0" borderId="10" xfId="3" applyNumberFormat="1" applyFont="1" applyFill="1" applyBorder="1" applyAlignment="1">
      <alignment horizontal="right" vertical="center"/>
    </xf>
    <xf numFmtId="3" fontId="16" fillId="0" borderId="9" xfId="3" applyNumberFormat="1" applyFont="1" applyFill="1" applyBorder="1" applyAlignment="1">
      <alignment horizontal="right" vertical="center"/>
    </xf>
    <xf numFmtId="3" fontId="16" fillId="0" borderId="28" xfId="3" applyNumberFormat="1" applyFont="1" applyFill="1" applyBorder="1" applyAlignment="1">
      <alignment horizontal="right" vertical="center"/>
    </xf>
    <xf numFmtId="49" fontId="18" fillId="0" borderId="34" xfId="3" applyNumberFormat="1" applyFont="1" applyFill="1" applyBorder="1" applyAlignment="1">
      <alignment horizontal="center" vertical="center"/>
    </xf>
    <xf numFmtId="49" fontId="18" fillId="0" borderId="35" xfId="3" applyNumberFormat="1" applyFont="1" applyFill="1" applyBorder="1" applyAlignment="1">
      <alignment horizontal="center" vertical="center"/>
    </xf>
    <xf numFmtId="49" fontId="18" fillId="0" borderId="36" xfId="3" applyNumberFormat="1" applyFont="1" applyFill="1" applyBorder="1" applyAlignment="1">
      <alignment horizontal="center" vertical="center"/>
    </xf>
    <xf numFmtId="3" fontId="18" fillId="0" borderId="37" xfId="3" applyNumberFormat="1" applyFont="1" applyFill="1" applyBorder="1" applyAlignment="1">
      <alignment horizontal="right" vertical="center"/>
    </xf>
    <xf numFmtId="3" fontId="18" fillId="0" borderId="50" xfId="3" applyNumberFormat="1" applyFont="1" applyFill="1" applyBorder="1" applyAlignment="1">
      <alignment horizontal="right" vertical="center"/>
    </xf>
    <xf numFmtId="3" fontId="18" fillId="0" borderId="34" xfId="3" applyNumberFormat="1" applyFont="1" applyFill="1" applyBorder="1" applyAlignment="1">
      <alignment horizontal="right" vertical="center"/>
    </xf>
    <xf numFmtId="3" fontId="18" fillId="0" borderId="35" xfId="3" applyNumberFormat="1" applyFont="1" applyFill="1" applyBorder="1" applyAlignment="1">
      <alignment horizontal="right" vertical="center"/>
    </xf>
    <xf numFmtId="3" fontId="18" fillId="0" borderId="38" xfId="3" applyNumberFormat="1" applyFont="1" applyFill="1" applyBorder="1" applyAlignment="1">
      <alignment horizontal="right" vertical="center"/>
    </xf>
    <xf numFmtId="49" fontId="18" fillId="0" borderId="1" xfId="0" applyNumberFormat="1" applyFont="1" applyFill="1" applyBorder="1" applyAlignment="1">
      <alignment horizontal="right" vertical="center"/>
    </xf>
    <xf numFmtId="49" fontId="18" fillId="0" borderId="1" xfId="0" applyNumberFormat="1" applyFont="1" applyFill="1" applyBorder="1" applyAlignment="1">
      <alignment horizontal="right" vertical="center" wrapText="1"/>
    </xf>
    <xf numFmtId="4" fontId="16" fillId="0" borderId="1" xfId="0" applyNumberFormat="1" applyFont="1" applyFill="1" applyBorder="1" applyAlignment="1">
      <alignment horizontal="right" vertical="center"/>
    </xf>
    <xf numFmtId="4" fontId="16" fillId="0" borderId="2" xfId="0" applyNumberFormat="1" applyFont="1" applyFill="1" applyBorder="1" applyAlignment="1">
      <alignment horizontal="right" vertical="center"/>
    </xf>
    <xf numFmtId="168" fontId="16" fillId="0" borderId="2" xfId="0" applyNumberFormat="1" applyFont="1" applyFill="1" applyBorder="1" applyAlignment="1">
      <alignment horizontal="right" vertical="center"/>
    </xf>
    <xf numFmtId="168" fontId="16" fillId="0" borderId="3" xfId="0" applyNumberFormat="1" applyFont="1" applyFill="1" applyBorder="1" applyAlignment="1">
      <alignment horizontal="right" vertical="center"/>
    </xf>
    <xf numFmtId="0" fontId="16" fillId="0" borderId="4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16" fillId="0" borderId="0" xfId="3" applyFont="1" applyFill="1" applyAlignment="1">
      <alignment horizontal="center" vertical="center"/>
    </xf>
    <xf numFmtId="3" fontId="16" fillId="0" borderId="0" xfId="3" applyNumberFormat="1" applyFont="1" applyFill="1" applyAlignment="1">
      <alignment vertical="center"/>
    </xf>
    <xf numFmtId="1" fontId="16" fillId="0" borderId="0" xfId="3" applyNumberFormat="1" applyFont="1" applyFill="1" applyAlignment="1">
      <alignment vertical="center"/>
    </xf>
    <xf numFmtId="0" fontId="18" fillId="0" borderId="20" xfId="3" applyFont="1" applyFill="1" applyBorder="1" applyAlignment="1">
      <alignment horizontal="center" vertical="center" wrapText="1"/>
    </xf>
    <xf numFmtId="3" fontId="16" fillId="0" borderId="6" xfId="5" applyNumberFormat="1" applyFont="1" applyFill="1" applyBorder="1" applyAlignment="1">
      <alignment horizontal="right"/>
    </xf>
    <xf numFmtId="3" fontId="16" fillId="0" borderId="6" xfId="3" applyNumberFormat="1" applyFont="1" applyFill="1" applyBorder="1" applyAlignment="1">
      <alignment horizontal="right"/>
    </xf>
    <xf numFmtId="3" fontId="16" fillId="0" borderId="23" xfId="3" applyNumberFormat="1" applyFont="1" applyFill="1" applyBorder="1" applyAlignment="1">
      <alignment horizontal="right"/>
    </xf>
    <xf numFmtId="49" fontId="18" fillId="0" borderId="1" xfId="3" applyNumberFormat="1" applyFont="1" applyFill="1" applyBorder="1" applyAlignment="1">
      <alignment horizontal="left" vertical="center"/>
    </xf>
    <xf numFmtId="49" fontId="16" fillId="0" borderId="1" xfId="3" applyNumberFormat="1" applyFont="1" applyFill="1" applyBorder="1" applyAlignment="1">
      <alignment horizontal="left" vertical="center"/>
    </xf>
    <xf numFmtId="176" fontId="16" fillId="0" borderId="22" xfId="3" applyNumberFormat="1" applyFont="1" applyFill="1" applyBorder="1" applyAlignment="1">
      <alignment horizontal="center" vertical="center"/>
    </xf>
    <xf numFmtId="177" fontId="16" fillId="0" borderId="22" xfId="3" applyNumberFormat="1" applyFont="1" applyFill="1" applyBorder="1" applyAlignment="1">
      <alignment horizontal="center" vertical="center"/>
    </xf>
    <xf numFmtId="177" fontId="16" fillId="0" borderId="1" xfId="0" applyNumberFormat="1" applyFont="1" applyFill="1" applyBorder="1" applyAlignment="1">
      <alignment horizontal="center" vertical="center"/>
    </xf>
    <xf numFmtId="49" fontId="16" fillId="0" borderId="1" xfId="3" applyNumberFormat="1" applyFont="1" applyFill="1" applyBorder="1" applyAlignment="1">
      <alignment horizontal="center" vertical="center" wrapText="1"/>
    </xf>
    <xf numFmtId="49" fontId="16" fillId="0" borderId="1" xfId="3" applyNumberFormat="1" applyFont="1" applyFill="1" applyBorder="1" applyAlignment="1">
      <alignment horizontal="left" vertical="center" wrapText="1"/>
    </xf>
    <xf numFmtId="176" fontId="16" fillId="0" borderId="22" xfId="3" applyNumberFormat="1" applyFont="1" applyFill="1" applyBorder="1" applyAlignment="1">
      <alignment horizontal="center" vertical="center" wrapText="1"/>
    </xf>
    <xf numFmtId="3" fontId="16" fillId="0" borderId="1" xfId="3" applyNumberFormat="1" applyFont="1" applyFill="1" applyBorder="1" applyAlignment="1">
      <alignment horizontal="right" wrapText="1"/>
    </xf>
    <xf numFmtId="3" fontId="16" fillId="0" borderId="22" xfId="3" applyNumberFormat="1" applyFont="1" applyFill="1" applyBorder="1" applyAlignment="1">
      <alignment horizontal="right" wrapText="1"/>
    </xf>
    <xf numFmtId="3" fontId="16" fillId="0" borderId="21" xfId="3" applyNumberFormat="1" applyFont="1" applyFill="1" applyBorder="1" applyAlignment="1">
      <alignment horizontal="right" wrapText="1"/>
    </xf>
    <xf numFmtId="49" fontId="16" fillId="0" borderId="11" xfId="3" applyNumberFormat="1" applyFont="1" applyFill="1" applyBorder="1" applyAlignment="1">
      <alignment horizontal="left" vertical="center"/>
    </xf>
    <xf numFmtId="3" fontId="16" fillId="0" borderId="10" xfId="3" applyNumberFormat="1" applyFont="1" applyFill="1" applyBorder="1" applyAlignment="1">
      <alignment horizontal="right"/>
    </xf>
    <xf numFmtId="3" fontId="16" fillId="0" borderId="28" xfId="3" applyNumberFormat="1" applyFont="1" applyFill="1" applyBorder="1" applyAlignment="1">
      <alignment horizontal="right"/>
    </xf>
    <xf numFmtId="0" fontId="16" fillId="0" borderId="0" xfId="4" applyFont="1" applyFill="1" applyAlignment="1">
      <alignment horizontal="center" vertical="center" wrapText="1"/>
    </xf>
    <xf numFmtId="0" fontId="16" fillId="0" borderId="0" xfId="4" applyFont="1" applyFill="1" applyAlignment="1">
      <alignment vertical="center"/>
    </xf>
    <xf numFmtId="0" fontId="16" fillId="0" borderId="0" xfId="4" applyFont="1" applyFill="1" applyAlignment="1">
      <alignment horizontal="center" vertical="center"/>
    </xf>
    <xf numFmtId="0" fontId="17" fillId="0" borderId="27" xfId="0" applyFont="1" applyFill="1" applyBorder="1" applyAlignment="1">
      <alignment horizontal="center" vertical="center" wrapText="1"/>
    </xf>
    <xf numFmtId="0" fontId="16" fillId="0" borderId="52" xfId="4" applyFont="1" applyFill="1" applyBorder="1" applyAlignment="1">
      <alignment horizontal="center" vertical="center"/>
    </xf>
    <xf numFmtId="0" fontId="16" fillId="0" borderId="48" xfId="4" applyFont="1" applyFill="1" applyBorder="1" applyAlignment="1">
      <alignment vertical="center"/>
    </xf>
    <xf numFmtId="0" fontId="16" fillId="0" borderId="48" xfId="4" applyFont="1" applyFill="1" applyBorder="1" applyAlignment="1">
      <alignment horizontal="center" vertical="center"/>
    </xf>
    <xf numFmtId="0" fontId="16" fillId="0" borderId="24" xfId="4" applyFont="1" applyFill="1" applyBorder="1" applyAlignment="1">
      <alignment horizontal="center" vertical="center" wrapText="1"/>
    </xf>
    <xf numFmtId="0" fontId="16" fillId="0" borderId="25" xfId="4" applyFont="1" applyFill="1" applyBorder="1" applyAlignment="1">
      <alignment vertical="center" wrapText="1"/>
    </xf>
    <xf numFmtId="0" fontId="16" fillId="0" borderId="53" xfId="4" applyFont="1" applyFill="1" applyBorder="1" applyAlignment="1">
      <alignment horizontal="center" vertical="center"/>
    </xf>
    <xf numFmtId="0" fontId="18" fillId="0" borderId="27" xfId="4" applyFont="1" applyFill="1" applyBorder="1" applyAlignment="1">
      <alignment horizontal="center" vertical="center"/>
    </xf>
    <xf numFmtId="0" fontId="18" fillId="0" borderId="0" xfId="4" applyFont="1" applyFill="1" applyAlignment="1">
      <alignment horizontal="center" vertical="center"/>
    </xf>
    <xf numFmtId="0" fontId="18" fillId="0" borderId="54" xfId="4" applyFont="1" applyFill="1" applyBorder="1" applyAlignment="1">
      <alignment horizontal="center" vertical="center"/>
    </xf>
    <xf numFmtId="0" fontId="18" fillId="0" borderId="54" xfId="4" quotePrefix="1" applyFont="1" applyFill="1" applyBorder="1" applyAlignment="1">
      <alignment horizontal="center" vertical="center"/>
    </xf>
    <xf numFmtId="49" fontId="16" fillId="0" borderId="27" xfId="3" applyNumberFormat="1" applyFont="1" applyFill="1" applyBorder="1" applyAlignment="1">
      <alignment horizontal="center" vertical="center"/>
    </xf>
    <xf numFmtId="0" fontId="16" fillId="0" borderId="27" xfId="4" applyFont="1" applyFill="1" applyBorder="1" applyAlignment="1">
      <alignment vertical="center"/>
    </xf>
    <xf numFmtId="0" fontId="16" fillId="0" borderId="54" xfId="4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left" vertical="center" wrapText="1"/>
    </xf>
    <xf numFmtId="168" fontId="16" fillId="0" borderId="0" xfId="0" applyNumberFormat="1" applyFont="1" applyFill="1" applyAlignment="1">
      <alignment horizontal="right" vertical="center"/>
    </xf>
    <xf numFmtId="49" fontId="16" fillId="0" borderId="31" xfId="3" applyNumberFormat="1" applyFont="1" applyFill="1" applyBorder="1" applyAlignment="1">
      <alignment horizontal="center" vertical="center"/>
    </xf>
    <xf numFmtId="0" fontId="29" fillId="0" borderId="31" xfId="4" applyFont="1" applyFill="1" applyBorder="1" applyAlignment="1">
      <alignment vertical="center"/>
    </xf>
    <xf numFmtId="0" fontId="30" fillId="0" borderId="3" xfId="4" applyFont="1" applyFill="1" applyBorder="1" applyAlignment="1">
      <alignment vertical="center"/>
    </xf>
    <xf numFmtId="0" fontId="30" fillId="0" borderId="55" xfId="4" applyFont="1" applyFill="1" applyBorder="1" applyAlignment="1">
      <alignment horizontal="center" vertical="center"/>
    </xf>
    <xf numFmtId="0" fontId="30" fillId="0" borderId="0" xfId="4" applyFont="1" applyFill="1" applyAlignment="1">
      <alignment vertical="center"/>
    </xf>
    <xf numFmtId="0" fontId="30" fillId="0" borderId="3" xfId="4" applyFont="1" applyFill="1" applyBorder="1" applyAlignment="1">
      <alignment horizontal="center" vertical="center"/>
    </xf>
    <xf numFmtId="0" fontId="30" fillId="0" borderId="30" xfId="4" applyFont="1" applyFill="1" applyBorder="1" applyAlignment="1">
      <alignment horizontal="center" vertical="center"/>
    </xf>
    <xf numFmtId="0" fontId="16" fillId="0" borderId="31" xfId="4" applyFont="1" applyFill="1" applyBorder="1" applyAlignment="1">
      <alignment vertical="center"/>
    </xf>
    <xf numFmtId="0" fontId="16" fillId="0" borderId="7" xfId="4" applyFont="1" applyFill="1" applyBorder="1" applyAlignment="1">
      <alignment vertical="center"/>
    </xf>
    <xf numFmtId="0" fontId="16" fillId="0" borderId="55" xfId="4" applyFont="1" applyFill="1" applyBorder="1" applyAlignment="1">
      <alignment horizontal="center" vertical="center"/>
    </xf>
    <xf numFmtId="0" fontId="16" fillId="0" borderId="3" xfId="4" applyFont="1" applyFill="1" applyBorder="1" applyAlignment="1">
      <alignment vertical="center"/>
    </xf>
    <xf numFmtId="49" fontId="16" fillId="0" borderId="45" xfId="3" applyNumberFormat="1" applyFont="1" applyFill="1" applyBorder="1" applyAlignment="1">
      <alignment horizontal="center" vertical="center"/>
    </xf>
    <xf numFmtId="0" fontId="16" fillId="0" borderId="45" xfId="4" applyFont="1" applyFill="1" applyBorder="1" applyAlignment="1">
      <alignment horizontal="left" vertical="center"/>
    </xf>
    <xf numFmtId="0" fontId="16" fillId="0" borderId="57" xfId="4" applyFont="1" applyFill="1" applyBorder="1" applyAlignment="1">
      <alignment horizontal="left" vertical="center"/>
    </xf>
    <xf numFmtId="0" fontId="16" fillId="0" borderId="58" xfId="4" applyFont="1" applyFill="1" applyBorder="1" applyAlignment="1">
      <alignment horizontal="center" vertical="center"/>
    </xf>
    <xf numFmtId="0" fontId="30" fillId="0" borderId="58" xfId="4" applyFont="1" applyFill="1" applyBorder="1" applyAlignment="1">
      <alignment horizontal="center" vertical="center"/>
    </xf>
    <xf numFmtId="49" fontId="16" fillId="0" borderId="29" xfId="3" applyNumberFormat="1" applyFont="1" applyFill="1" applyBorder="1" applyAlignment="1">
      <alignment horizontal="center" vertical="center"/>
    </xf>
    <xf numFmtId="0" fontId="16" fillId="0" borderId="29" xfId="4" applyFont="1" applyFill="1" applyBorder="1" applyAlignment="1">
      <alignment horizontal="left" vertical="center"/>
    </xf>
    <xf numFmtId="0" fontId="16" fillId="0" borderId="7" xfId="4" applyFont="1" applyFill="1" applyBorder="1" applyAlignment="1">
      <alignment horizontal="left" vertical="center"/>
    </xf>
    <xf numFmtId="0" fontId="16" fillId="0" borderId="56" xfId="4" applyFont="1" applyFill="1" applyBorder="1" applyAlignment="1">
      <alignment horizontal="center" vertical="center"/>
    </xf>
    <xf numFmtId="0" fontId="30" fillId="0" borderId="56" xfId="4" applyFont="1" applyFill="1" applyBorder="1" applyAlignment="1">
      <alignment horizontal="center" vertical="center"/>
    </xf>
    <xf numFmtId="49" fontId="18" fillId="0" borderId="29" xfId="3" applyNumberFormat="1" applyFont="1" applyFill="1" applyBorder="1" applyAlignment="1">
      <alignment horizontal="center" vertical="center"/>
    </xf>
    <xf numFmtId="0" fontId="16" fillId="0" borderId="45" xfId="4" applyFont="1" applyFill="1" applyBorder="1" applyAlignment="1">
      <alignment horizontal="left" vertical="center" wrapText="1"/>
    </xf>
    <xf numFmtId="0" fontId="16" fillId="0" borderId="57" xfId="4" applyFont="1" applyFill="1" applyBorder="1" applyAlignment="1">
      <alignment horizontal="left" vertical="center" wrapText="1"/>
    </xf>
    <xf numFmtId="0" fontId="16" fillId="0" borderId="29" xfId="4" applyFont="1" applyFill="1" applyBorder="1" applyAlignment="1">
      <alignment horizontal="left" vertical="center" wrapText="1"/>
    </xf>
    <xf numFmtId="0" fontId="16" fillId="0" borderId="7" xfId="4" applyFont="1" applyFill="1" applyBorder="1" applyAlignment="1">
      <alignment horizontal="left" vertical="center" wrapText="1"/>
    </xf>
    <xf numFmtId="0" fontId="16" fillId="0" borderId="57" xfId="4" applyFont="1" applyFill="1" applyBorder="1" applyAlignment="1">
      <alignment vertical="center"/>
    </xf>
    <xf numFmtId="0" fontId="16" fillId="0" borderId="58" xfId="4" applyFont="1" applyFill="1" applyBorder="1" applyAlignment="1">
      <alignment horizontal="center" vertical="center"/>
    </xf>
    <xf numFmtId="0" fontId="16" fillId="0" borderId="56" xfId="4" applyFont="1" applyFill="1" applyBorder="1" applyAlignment="1">
      <alignment horizontal="center" vertical="center"/>
    </xf>
    <xf numFmtId="49" fontId="16" fillId="0" borderId="31" xfId="3" applyNumberFormat="1" applyFont="1" applyFill="1" applyBorder="1" applyAlignment="1">
      <alignment horizontal="center" vertical="center" wrapText="1"/>
    </xf>
    <xf numFmtId="49" fontId="18" fillId="0" borderId="31" xfId="3" applyNumberFormat="1" applyFont="1" applyFill="1" applyBorder="1" applyAlignment="1">
      <alignment horizontal="center" vertical="center" wrapText="1"/>
    </xf>
    <xf numFmtId="0" fontId="16" fillId="0" borderId="45" xfId="4" applyFont="1" applyFill="1" applyBorder="1" applyAlignment="1">
      <alignment vertical="center"/>
    </xf>
    <xf numFmtId="49" fontId="16" fillId="0" borderId="29" xfId="3" applyNumberFormat="1" applyFont="1" applyFill="1" applyBorder="1" applyAlignment="1">
      <alignment horizontal="center" vertical="center" wrapText="1"/>
    </xf>
    <xf numFmtId="49" fontId="18" fillId="0" borderId="45" xfId="3" applyNumberFormat="1" applyFont="1" applyFill="1" applyBorder="1" applyAlignment="1">
      <alignment horizontal="center" vertical="center"/>
    </xf>
    <xf numFmtId="0" fontId="18" fillId="0" borderId="3" xfId="4" applyFont="1" applyFill="1" applyBorder="1" applyAlignment="1">
      <alignment vertical="center"/>
    </xf>
    <xf numFmtId="0" fontId="30" fillId="0" borderId="56" xfId="4" applyFont="1" applyFill="1" applyBorder="1" applyAlignment="1">
      <alignment horizontal="center" vertical="center"/>
    </xf>
    <xf numFmtId="0" fontId="16" fillId="0" borderId="29" xfId="4" applyFont="1" applyFill="1" applyBorder="1" applyAlignment="1">
      <alignment vertical="center"/>
    </xf>
    <xf numFmtId="49" fontId="18" fillId="0" borderId="31" xfId="3" applyNumberFormat="1" applyFont="1" applyFill="1" applyBorder="1" applyAlignment="1">
      <alignment horizontal="center" vertical="center"/>
    </xf>
    <xf numFmtId="1" fontId="30" fillId="0" borderId="55" xfId="4" applyNumberFormat="1" applyFont="1" applyFill="1" applyBorder="1" applyAlignment="1">
      <alignment horizontal="center" vertical="center"/>
    </xf>
    <xf numFmtId="0" fontId="16" fillId="0" borderId="55" xfId="4" applyFont="1" applyFill="1" applyBorder="1" applyAlignment="1">
      <alignment vertical="center"/>
    </xf>
    <xf numFmtId="0" fontId="18" fillId="0" borderId="46" xfId="4" applyFont="1" applyFill="1" applyBorder="1" applyAlignment="1">
      <alignment vertical="center"/>
    </xf>
    <xf numFmtId="0" fontId="16" fillId="0" borderId="47" xfId="4" applyFont="1" applyFill="1" applyBorder="1" applyAlignment="1">
      <alignment vertical="center"/>
    </xf>
    <xf numFmtId="0" fontId="16" fillId="0" borderId="59" xfId="4" applyFont="1" applyFill="1" applyBorder="1" applyAlignment="1">
      <alignment horizontal="center" vertical="center"/>
    </xf>
    <xf numFmtId="49" fontId="16" fillId="0" borderId="45" xfId="3" applyNumberFormat="1" applyFont="1" applyFill="1" applyBorder="1" applyAlignment="1">
      <alignment horizontal="center" vertical="center" wrapText="1"/>
    </xf>
    <xf numFmtId="0" fontId="18" fillId="0" borderId="45" xfId="4" applyFont="1" applyFill="1" applyBorder="1" applyAlignment="1">
      <alignment vertical="center"/>
    </xf>
    <xf numFmtId="0" fontId="16" fillId="0" borderId="54" xfId="4" applyFont="1" applyFill="1" applyBorder="1" applyAlignment="1">
      <alignment vertical="center"/>
    </xf>
    <xf numFmtId="49" fontId="18" fillId="0" borderId="27" xfId="3" applyNumberFormat="1" applyFont="1" applyFill="1" applyBorder="1" applyAlignment="1">
      <alignment horizontal="center" vertical="center"/>
    </xf>
    <xf numFmtId="0" fontId="18" fillId="0" borderId="27" xfId="4" applyFont="1" applyFill="1" applyBorder="1" applyAlignment="1">
      <alignment vertical="center"/>
    </xf>
    <xf numFmtId="0" fontId="18" fillId="0" borderId="31" xfId="4" applyFont="1" applyFill="1" applyBorder="1" applyAlignment="1">
      <alignment vertical="center"/>
    </xf>
    <xf numFmtId="3" fontId="16" fillId="0" borderId="20" xfId="3" applyNumberFormat="1" applyFont="1" applyFill="1" applyBorder="1" applyAlignment="1">
      <alignment horizontal="right" vertical="center"/>
    </xf>
    <xf numFmtId="3" fontId="16" fillId="0" borderId="20" xfId="3" applyNumberFormat="1" applyFont="1" applyFill="1" applyBorder="1" applyAlignment="1">
      <alignment horizontal="right"/>
    </xf>
    <xf numFmtId="0" fontId="18" fillId="0" borderId="29" xfId="4" applyFont="1" applyFill="1" applyBorder="1" applyAlignment="1">
      <alignment vertical="center"/>
    </xf>
    <xf numFmtId="3" fontId="18" fillId="0" borderId="60" xfId="3" applyNumberFormat="1" applyFont="1" applyFill="1" applyBorder="1" applyAlignment="1">
      <alignment horizontal="right" vertical="center"/>
    </xf>
    <xf numFmtId="3" fontId="18" fillId="0" borderId="61" xfId="3" applyNumberFormat="1" applyFont="1" applyFill="1" applyBorder="1" applyAlignment="1">
      <alignment horizontal="right" vertical="center"/>
    </xf>
    <xf numFmtId="3" fontId="18" fillId="0" borderId="63" xfId="3" applyNumberFormat="1" applyFont="1" applyFill="1" applyBorder="1" applyAlignment="1">
      <alignment horizontal="right" vertical="center"/>
    </xf>
    <xf numFmtId="3" fontId="18" fillId="0" borderId="65" xfId="3" applyNumberFormat="1" applyFont="1" applyFill="1" applyBorder="1" applyAlignment="1">
      <alignment horizontal="right" vertical="center"/>
    </xf>
    <xf numFmtId="0" fontId="30" fillId="0" borderId="31" xfId="4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vertical="center"/>
    </xf>
    <xf numFmtId="0" fontId="16" fillId="0" borderId="1" xfId="3" applyFont="1" applyFill="1" applyBorder="1" applyAlignment="1">
      <alignment horizontal="right" vertical="center"/>
    </xf>
    <xf numFmtId="0" fontId="16" fillId="0" borderId="1" xfId="3" applyFont="1" applyFill="1" applyBorder="1" applyAlignment="1">
      <alignment horizontal="right"/>
    </xf>
    <xf numFmtId="1" fontId="16" fillId="0" borderId="1" xfId="3" applyNumberFormat="1" applyFont="1" applyFill="1" applyBorder="1" applyAlignment="1">
      <alignment horizontal="right" vertical="center"/>
    </xf>
    <xf numFmtId="1" fontId="16" fillId="0" borderId="1" xfId="3" applyNumberFormat="1" applyFont="1" applyFill="1" applyBorder="1" applyAlignment="1">
      <alignment horizontal="right"/>
    </xf>
    <xf numFmtId="0" fontId="16" fillId="0" borderId="31" xfId="4" applyFont="1" applyFill="1" applyBorder="1" applyAlignment="1">
      <alignment horizontal="center" vertical="center"/>
    </xf>
    <xf numFmtId="0" fontId="30" fillId="0" borderId="29" xfId="4" applyFont="1" applyFill="1" applyBorder="1" applyAlignment="1">
      <alignment horizontal="center" vertical="center"/>
    </xf>
    <xf numFmtId="0" fontId="16" fillId="0" borderId="29" xfId="4" applyFont="1" applyFill="1" applyBorder="1" applyAlignment="1">
      <alignment horizontal="center" vertical="center"/>
    </xf>
    <xf numFmtId="0" fontId="30" fillId="0" borderId="31" xfId="4" applyFont="1" applyFill="1" applyBorder="1" applyAlignment="1">
      <alignment vertical="center"/>
    </xf>
    <xf numFmtId="0" fontId="16" fillId="0" borderId="45" xfId="4" applyFont="1" applyFill="1" applyBorder="1" applyAlignment="1">
      <alignment horizontal="center" vertical="center"/>
    </xf>
    <xf numFmtId="0" fontId="16" fillId="0" borderId="57" xfId="4" applyFont="1" applyFill="1" applyBorder="1" applyAlignment="1">
      <alignment horizontal="center" vertical="center"/>
    </xf>
    <xf numFmtId="0" fontId="30" fillId="0" borderId="45" xfId="4" applyFont="1" applyFill="1" applyBorder="1" applyAlignment="1">
      <alignment horizontal="center" vertical="center"/>
    </xf>
    <xf numFmtId="0" fontId="16" fillId="0" borderId="29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30" fillId="0" borderId="29" xfId="4" applyFont="1" applyFill="1" applyBorder="1" applyAlignment="1">
      <alignment horizontal="center" vertical="center"/>
    </xf>
    <xf numFmtId="0" fontId="16" fillId="0" borderId="45" xfId="4" applyFont="1" applyFill="1" applyBorder="1" applyAlignment="1">
      <alignment horizontal="center" vertical="center" wrapText="1"/>
    </xf>
    <xf numFmtId="0" fontId="16" fillId="0" borderId="57" xfId="4" applyFont="1" applyFill="1" applyBorder="1" applyAlignment="1">
      <alignment horizontal="center" vertical="center" wrapText="1"/>
    </xf>
    <xf numFmtId="0" fontId="16" fillId="0" borderId="29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46" xfId="4" applyFont="1" applyFill="1" applyBorder="1" applyAlignment="1">
      <alignment vertical="center"/>
    </xf>
    <xf numFmtId="0" fontId="16" fillId="0" borderId="27" xfId="4" applyFont="1" applyFill="1" applyBorder="1" applyAlignment="1">
      <alignment horizontal="left" vertical="center" wrapText="1"/>
    </xf>
    <xf numFmtId="0" fontId="16" fillId="0" borderId="0" xfId="4" applyFont="1" applyFill="1" applyAlignment="1">
      <alignment horizontal="left" vertical="center" wrapText="1"/>
    </xf>
    <xf numFmtId="0" fontId="16" fillId="0" borderId="54" xfId="4" applyFont="1" applyFill="1" applyBorder="1" applyAlignment="1">
      <alignment horizontal="center" vertical="center"/>
    </xf>
    <xf numFmtId="0" fontId="30" fillId="0" borderId="27" xfId="4" applyFont="1" applyFill="1" applyBorder="1" applyAlignment="1">
      <alignment horizontal="center" vertical="center"/>
    </xf>
    <xf numFmtId="0" fontId="16" fillId="0" borderId="45" xfId="4" applyFont="1" applyFill="1" applyBorder="1" applyAlignment="1">
      <alignment horizontal="center" vertical="center"/>
    </xf>
    <xf numFmtId="0" fontId="16" fillId="0" borderId="3" xfId="4" applyFont="1" applyFill="1" applyBorder="1" applyAlignment="1">
      <alignment horizontal="center" vertical="center"/>
    </xf>
    <xf numFmtId="178" fontId="16" fillId="0" borderId="55" xfId="9" applyNumberFormat="1" applyFont="1" applyFill="1" applyBorder="1" applyAlignment="1">
      <alignment horizontal="center" vertical="center"/>
    </xf>
    <xf numFmtId="0" fontId="18" fillId="0" borderId="0" xfId="4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0" fontId="14" fillId="0" borderId="6" xfId="0" applyFont="1" applyFill="1" applyBorder="1" applyAlignment="1">
      <alignment horizontal="left" vertical="center" wrapText="1"/>
    </xf>
    <xf numFmtId="0" fontId="32" fillId="0" borderId="1" xfId="11" applyFont="1" applyFill="1" applyBorder="1" applyAlignment="1">
      <alignment horizontal="center" vertical="center"/>
    </xf>
    <xf numFmtId="0" fontId="16" fillId="0" borderId="6" xfId="3" applyFont="1" applyFill="1" applyBorder="1" applyAlignment="1">
      <alignment horizontal="center" vertical="center"/>
    </xf>
    <xf numFmtId="0" fontId="16" fillId="0" borderId="7" xfId="3" applyFont="1" applyFill="1" applyBorder="1" applyAlignment="1">
      <alignment horizontal="center" vertical="center"/>
    </xf>
    <xf numFmtId="0" fontId="16" fillId="0" borderId="8" xfId="3" applyFont="1" applyFill="1" applyBorder="1" applyAlignment="1">
      <alignment horizontal="center" vertical="center"/>
    </xf>
    <xf numFmtId="0" fontId="31" fillId="0" borderId="1" xfId="11" applyFont="1" applyFill="1" applyBorder="1" applyAlignment="1">
      <alignment horizontal="center" vertical="center"/>
    </xf>
    <xf numFmtId="0" fontId="31" fillId="0" borderId="1" xfId="11" applyFont="1" applyFill="1" applyBorder="1" applyAlignment="1">
      <alignment horizontal="left" vertical="center" wrapText="1"/>
    </xf>
    <xf numFmtId="0" fontId="32" fillId="0" borderId="1" xfId="11" applyFont="1" applyFill="1" applyBorder="1" applyAlignment="1">
      <alignment horizontal="left" vertical="center" wrapText="1"/>
    </xf>
    <xf numFmtId="49" fontId="6" fillId="0" borderId="79" xfId="0" applyNumberFormat="1" applyFont="1" applyFill="1" applyBorder="1" applyAlignment="1">
      <alignment horizontal="center" vertical="center"/>
    </xf>
    <xf numFmtId="49" fontId="6" fillId="0" borderId="71" xfId="0" applyNumberFormat="1" applyFont="1" applyFill="1" applyBorder="1" applyAlignment="1">
      <alignment vertical="center"/>
    </xf>
    <xf numFmtId="1" fontId="6" fillId="0" borderId="40" xfId="0" applyNumberFormat="1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vertical="center"/>
    </xf>
    <xf numFmtId="49" fontId="11" fillId="0" borderId="40" xfId="0" applyNumberFormat="1" applyFont="1" applyFill="1" applyBorder="1" applyAlignment="1">
      <alignment horizontal="left" vertical="center"/>
    </xf>
    <xf numFmtId="171" fontId="5" fillId="0" borderId="40" xfId="0" applyNumberFormat="1" applyFont="1" applyFill="1" applyBorder="1" applyAlignment="1">
      <alignment vertical="center"/>
    </xf>
    <xf numFmtId="0" fontId="5" fillId="0" borderId="41" xfId="0" applyFont="1" applyFill="1" applyBorder="1" applyAlignment="1">
      <alignment vertical="center"/>
    </xf>
    <xf numFmtId="0" fontId="17" fillId="0" borderId="0" xfId="0" applyFont="1" applyFill="1" applyAlignment="1">
      <alignment horizontal="center" vertical="center"/>
    </xf>
    <xf numFmtId="1" fontId="17" fillId="0" borderId="0" xfId="0" applyNumberFormat="1" applyFont="1" applyFill="1" applyAlignment="1">
      <alignment horizontal="center" vertical="center"/>
    </xf>
    <xf numFmtId="0" fontId="33" fillId="0" borderId="2" xfId="10" applyFont="1" applyFill="1" applyBorder="1" applyAlignment="1">
      <alignment horizontal="left" vertical="center"/>
    </xf>
    <xf numFmtId="0" fontId="33" fillId="0" borderId="4" xfId="10" applyFont="1" applyFill="1" applyBorder="1" applyAlignment="1">
      <alignment horizontal="left" vertical="center"/>
    </xf>
    <xf numFmtId="0" fontId="33" fillId="0" borderId="4" xfId="10" applyFont="1" applyFill="1" applyBorder="1" applyAlignment="1">
      <alignment horizontal="center" vertical="center"/>
    </xf>
    <xf numFmtId="49" fontId="6" fillId="0" borderId="69" xfId="0" applyNumberFormat="1" applyFont="1" applyFill="1" applyBorder="1" applyAlignment="1">
      <alignment horizontal="center" vertical="center"/>
    </xf>
    <xf numFmtId="1" fontId="6" fillId="0" borderId="71" xfId="0" applyNumberFormat="1" applyFont="1" applyFill="1" applyBorder="1" applyAlignment="1">
      <alignment horizontal="center" vertical="center"/>
    </xf>
    <xf numFmtId="3" fontId="4" fillId="0" borderId="69" xfId="0" applyNumberFormat="1" applyFont="1" applyFill="1" applyBorder="1" applyAlignment="1">
      <alignment horizontal="right" vertical="center"/>
    </xf>
    <xf numFmtId="3" fontId="4" fillId="0" borderId="68" xfId="0" applyNumberFormat="1" applyFont="1" applyFill="1" applyBorder="1" applyAlignment="1">
      <alignment horizontal="right" vertical="center"/>
    </xf>
    <xf numFmtId="3" fontId="4" fillId="0" borderId="44" xfId="2" applyNumberFormat="1" applyFont="1" applyFill="1" applyBorder="1" applyAlignment="1">
      <alignment horizontal="right" vertical="center"/>
    </xf>
    <xf numFmtId="0" fontId="5" fillId="0" borderId="69" xfId="0" applyFont="1" applyFill="1" applyBorder="1" applyAlignment="1">
      <alignment vertical="center"/>
    </xf>
    <xf numFmtId="0" fontId="17" fillId="0" borderId="68" xfId="0" applyFont="1" applyFill="1" applyBorder="1" applyAlignment="1">
      <alignment vertical="center"/>
    </xf>
    <xf numFmtId="0" fontId="17" fillId="0" borderId="76" xfId="0" applyFont="1" applyFill="1" applyBorder="1" applyAlignment="1">
      <alignment vertical="center"/>
    </xf>
    <xf numFmtId="0" fontId="17" fillId="0" borderId="72" xfId="0" applyFont="1" applyFill="1" applyBorder="1" applyAlignment="1">
      <alignment vertical="center"/>
    </xf>
    <xf numFmtId="0" fontId="17" fillId="0" borderId="77" xfId="0" applyFont="1" applyFill="1" applyBorder="1" applyAlignment="1">
      <alignment vertical="center"/>
    </xf>
    <xf numFmtId="0" fontId="17" fillId="0" borderId="71" xfId="0" applyFont="1" applyFill="1" applyBorder="1" applyAlignment="1">
      <alignment vertical="center"/>
    </xf>
    <xf numFmtId="0" fontId="17" fillId="0" borderId="40" xfId="0" applyFont="1" applyFill="1" applyBorder="1" applyAlignment="1">
      <alignment vertical="center"/>
    </xf>
    <xf numFmtId="0" fontId="17" fillId="0" borderId="41" xfId="0" applyFont="1" applyFill="1" applyBorder="1" applyAlignment="1">
      <alignment vertical="center"/>
    </xf>
  </cellXfs>
  <cellStyles count="13">
    <cellStyle name="Currency 2" xfId="5" xr:uid="{00000000-0005-0000-0000-000002000000}"/>
    <cellStyle name="Milliers" xfId="1" builtinId="3"/>
    <cellStyle name="Milliers 2" xfId="7" xr:uid="{56543614-53B5-4DB0-B762-A1BDD2902891}"/>
    <cellStyle name="Milliers_Bordereau Génie Civil Bakel_corrigé_ben180508" xfId="9" xr:uid="{D17F3DF7-0302-44F4-9615-D8D0C18AE936}"/>
    <cellStyle name="Monétaire" xfId="2" builtinId="4"/>
    <cellStyle name="Normal" xfId="0" builtinId="0"/>
    <cellStyle name="Normal 11" xfId="12" xr:uid="{525B7806-25FC-474A-AFEB-503E841CF9FA}"/>
    <cellStyle name="Normal 2" xfId="10" xr:uid="{83D6460A-DC6A-4464-8321-AB9012E64D53}"/>
    <cellStyle name="Normal 2 2 2" xfId="4" xr:uid="{00000000-0005-0000-0000-000004000000}"/>
    <cellStyle name="Normal 7" xfId="3" xr:uid="{00000000-0005-0000-0000-000005000000}"/>
    <cellStyle name="Normal 87" xfId="11" xr:uid="{346D2CA7-403B-438C-96A0-A5EB46863B4C}"/>
    <cellStyle name="Normale 2" xfId="6" xr:uid="{5B4FAC98-9E9F-4885-8A23-E14BB00400A5}"/>
    <cellStyle name="Pourcentage 2" xfId="8" xr:uid="{79BDEAAA-FB72-4E7F-AE0F-F8B0B69754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87</xdr:row>
      <xdr:rowOff>114300</xdr:rowOff>
    </xdr:from>
    <xdr:to>
      <xdr:col>10</xdr:col>
      <xdr:colOff>942975</xdr:colOff>
      <xdr:row>98</xdr:row>
      <xdr:rowOff>180975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695DB22B-D378-4EF0-B851-27E91EF7E529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2020550" y="17556480"/>
          <a:ext cx="3095625" cy="2162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27037"/>
            </a:avLst>
          </a:prstTxWarp>
        </a:bodyPr>
        <a:lstStyle/>
        <a:p>
          <a:pPr algn="ctr" rtl="0">
            <a:buNone/>
          </a:pPr>
          <a:endParaRPr lang="fr-FR" sz="3600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 Black"/>
          </a:endParaRPr>
        </a:p>
      </xdr:txBody>
    </xdr:sp>
    <xdr:clientData/>
  </xdr:twoCellAnchor>
  <xdr:twoCellAnchor>
    <xdr:from>
      <xdr:col>8</xdr:col>
      <xdr:colOff>152400</xdr:colOff>
      <xdr:row>141</xdr:row>
      <xdr:rowOff>0</xdr:rowOff>
    </xdr:from>
    <xdr:to>
      <xdr:col>10</xdr:col>
      <xdr:colOff>962025</xdr:colOff>
      <xdr:row>151</xdr:row>
      <xdr:rowOff>219075</xdr:rowOff>
    </xdr:to>
    <xdr:sp macro="" textlink="">
      <xdr:nvSpPr>
        <xdr:cNvPr id="3" name="WordArt 3">
          <a:extLst>
            <a:ext uri="{FF2B5EF4-FFF2-40B4-BE49-F238E27FC236}">
              <a16:creationId xmlns:a16="http://schemas.microsoft.com/office/drawing/2014/main" id="{F7966B40-3B81-4A26-8091-9EB3F3B5D994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2039600" y="27820620"/>
          <a:ext cx="3095625" cy="215455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27037"/>
            </a:avLst>
          </a:prstTxWarp>
        </a:bodyPr>
        <a:lstStyle/>
        <a:p>
          <a:pPr algn="ctr" rtl="0">
            <a:buNone/>
          </a:pPr>
          <a:endParaRPr lang="fr-FR" sz="3600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 Black"/>
          </a:endParaRPr>
        </a:p>
      </xdr:txBody>
    </xdr:sp>
    <xdr:clientData/>
  </xdr:twoCellAnchor>
  <xdr:twoCellAnchor>
    <xdr:from>
      <xdr:col>15</xdr:col>
      <xdr:colOff>0</xdr:colOff>
      <xdr:row>20</xdr:row>
      <xdr:rowOff>0</xdr:rowOff>
    </xdr:from>
    <xdr:to>
      <xdr:col>15</xdr:col>
      <xdr:colOff>0</xdr:colOff>
      <xdr:row>31</xdr:row>
      <xdr:rowOff>66675</xdr:rowOff>
    </xdr:to>
    <xdr:sp macro="" textlink="">
      <xdr:nvSpPr>
        <xdr:cNvPr id="4" name="WordArt 5">
          <a:extLst>
            <a:ext uri="{FF2B5EF4-FFF2-40B4-BE49-F238E27FC236}">
              <a16:creationId xmlns:a16="http://schemas.microsoft.com/office/drawing/2014/main" id="{6A1D2BF7-0AB5-493F-A5A6-99B0B4CA1B3F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2037040" y="4556760"/>
          <a:ext cx="0" cy="2162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27037"/>
            </a:avLst>
          </a:prstTxWarp>
        </a:bodyPr>
        <a:lstStyle/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TRANSPORT</a:t>
          </a:r>
        </a:p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INCLUS </a:t>
          </a:r>
        </a:p>
      </xdr:txBody>
    </xdr:sp>
    <xdr:clientData/>
  </xdr:twoCellAnchor>
  <xdr:twoCellAnchor>
    <xdr:from>
      <xdr:col>15</xdr:col>
      <xdr:colOff>0</xdr:colOff>
      <xdr:row>87</xdr:row>
      <xdr:rowOff>114300</xdr:rowOff>
    </xdr:from>
    <xdr:to>
      <xdr:col>15</xdr:col>
      <xdr:colOff>0</xdr:colOff>
      <xdr:row>98</xdr:row>
      <xdr:rowOff>180975</xdr:rowOff>
    </xdr:to>
    <xdr:sp macro="" textlink="">
      <xdr:nvSpPr>
        <xdr:cNvPr id="5" name="WordArt 6">
          <a:extLst>
            <a:ext uri="{FF2B5EF4-FFF2-40B4-BE49-F238E27FC236}">
              <a16:creationId xmlns:a16="http://schemas.microsoft.com/office/drawing/2014/main" id="{AEDB6FFE-F50D-4B49-BDD5-CEDDC642E216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2037040" y="17556480"/>
          <a:ext cx="0" cy="2162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27037"/>
            </a:avLst>
          </a:prstTxWarp>
        </a:bodyPr>
        <a:lstStyle/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TRANSPORT</a:t>
          </a:r>
        </a:p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INCLUS </a:t>
          </a:r>
        </a:p>
      </xdr:txBody>
    </xdr:sp>
    <xdr:clientData/>
  </xdr:twoCellAnchor>
  <xdr:twoCellAnchor>
    <xdr:from>
      <xdr:col>15</xdr:col>
      <xdr:colOff>0</xdr:colOff>
      <xdr:row>141</xdr:row>
      <xdr:rowOff>0</xdr:rowOff>
    </xdr:from>
    <xdr:to>
      <xdr:col>15</xdr:col>
      <xdr:colOff>0</xdr:colOff>
      <xdr:row>151</xdr:row>
      <xdr:rowOff>219075</xdr:rowOff>
    </xdr:to>
    <xdr:sp macro="" textlink="">
      <xdr:nvSpPr>
        <xdr:cNvPr id="6" name="WordArt 7">
          <a:extLst>
            <a:ext uri="{FF2B5EF4-FFF2-40B4-BE49-F238E27FC236}">
              <a16:creationId xmlns:a16="http://schemas.microsoft.com/office/drawing/2014/main" id="{AC72D696-82B5-4CA3-B3BA-FFD73A3D3A73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2037040" y="27820620"/>
          <a:ext cx="0" cy="215455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27037"/>
            </a:avLst>
          </a:prstTxWarp>
        </a:bodyPr>
        <a:lstStyle/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TRANSPORT</a:t>
          </a:r>
        </a:p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INCLUS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A169F-14CD-4650-82BF-876B3F6AEFD8}">
  <dimension ref="A1:E17"/>
  <sheetViews>
    <sheetView showZeros="0" workbookViewId="0">
      <selection activeCell="B11" sqref="B11"/>
    </sheetView>
  </sheetViews>
  <sheetFormatPr baseColWidth="10" defaultRowHeight="14.5" x14ac:dyDescent="0.35"/>
  <cols>
    <col min="1" max="1" width="23.90625" bestFit="1" customWidth="1"/>
    <col min="3" max="3" width="14.54296875" bestFit="1" customWidth="1"/>
    <col min="4" max="4" width="19.08984375" bestFit="1" customWidth="1"/>
    <col min="5" max="5" width="21.453125" bestFit="1" customWidth="1"/>
  </cols>
  <sheetData>
    <row r="1" spans="1:5" ht="15.5" x14ac:dyDescent="0.35">
      <c r="A1" s="171"/>
      <c r="B1" s="172" t="s">
        <v>1085</v>
      </c>
      <c r="C1" s="172" t="s">
        <v>1111</v>
      </c>
      <c r="D1" s="172" t="s">
        <v>1109</v>
      </c>
      <c r="E1" s="271" t="s">
        <v>1110</v>
      </c>
    </row>
    <row r="2" spans="1:5" ht="15.5" x14ac:dyDescent="0.35">
      <c r="A2" s="173" t="s">
        <v>1091</v>
      </c>
      <c r="B2" s="174"/>
      <c r="C2" s="174"/>
      <c r="D2" s="174"/>
      <c r="E2" s="174"/>
    </row>
    <row r="3" spans="1:5" ht="15.5" x14ac:dyDescent="0.35">
      <c r="A3" s="171" t="s">
        <v>1086</v>
      </c>
      <c r="B3" s="171">
        <v>1</v>
      </c>
      <c r="C3" s="272">
        <f>'01-Tintane'!T261</f>
        <v>0</v>
      </c>
      <c r="D3" s="272">
        <f>'01-Tintane'!U261</f>
        <v>0</v>
      </c>
      <c r="E3" s="272">
        <f>'01-Tintane'!V261</f>
        <v>0</v>
      </c>
    </row>
    <row r="4" spans="1:5" ht="15.5" x14ac:dyDescent="0.35">
      <c r="A4" s="171" t="s">
        <v>1087</v>
      </c>
      <c r="B4" s="171">
        <v>1</v>
      </c>
      <c r="C4" s="272">
        <f>'06-Batiment de service Type'!T172</f>
        <v>0</v>
      </c>
      <c r="D4" s="272">
        <f>'06-Batiment de service Type'!U172</f>
        <v>0</v>
      </c>
      <c r="E4" s="272">
        <f>'06-Batiment de service Type'!V172</f>
        <v>0</v>
      </c>
    </row>
    <row r="5" spans="1:5" ht="15.5" x14ac:dyDescent="0.35">
      <c r="A5" s="171" t="s">
        <v>1088</v>
      </c>
      <c r="B5" s="171">
        <v>1</v>
      </c>
      <c r="C5" s="272">
        <f>'05-Guérite Type'!T73</f>
        <v>0</v>
      </c>
      <c r="D5" s="272">
        <f>'05-Guérite Type'!U73</f>
        <v>0</v>
      </c>
      <c r="E5" s="272">
        <f>'05-Guérite Type'!V73</f>
        <v>0</v>
      </c>
    </row>
    <row r="6" spans="1:5" ht="15.5" x14ac:dyDescent="0.35">
      <c r="A6" s="171" t="s">
        <v>1089</v>
      </c>
      <c r="B6" s="171">
        <v>3</v>
      </c>
      <c r="C6" s="272">
        <f>'04- Logement Type'!T102*B6</f>
        <v>0</v>
      </c>
      <c r="D6" s="272">
        <f>'04- Logement Type'!V102*B6</f>
        <v>0</v>
      </c>
      <c r="E6" s="272">
        <f>'04- Logement Type'!V102*B6</f>
        <v>0</v>
      </c>
    </row>
    <row r="7" spans="1:5" ht="15.5" x14ac:dyDescent="0.35">
      <c r="A7" s="173" t="s">
        <v>1092</v>
      </c>
      <c r="B7" s="174"/>
      <c r="C7" s="174"/>
      <c r="D7" s="174"/>
      <c r="E7" s="174"/>
    </row>
    <row r="8" spans="1:5" ht="15.5" x14ac:dyDescent="0.35">
      <c r="A8" s="171" t="s">
        <v>1086</v>
      </c>
      <c r="B8" s="171">
        <v>1</v>
      </c>
      <c r="C8" s="171">
        <f>'02-Kiffa'!T274</f>
        <v>0</v>
      </c>
      <c r="D8" s="272">
        <f>'02-Kiffa'!U274</f>
        <v>0</v>
      </c>
      <c r="E8" s="272">
        <f>'02-Kiffa'!V274</f>
        <v>0</v>
      </c>
    </row>
    <row r="9" spans="1:5" ht="15.5" x14ac:dyDescent="0.35">
      <c r="A9" s="171" t="s">
        <v>1087</v>
      </c>
      <c r="B9" s="171">
        <v>1</v>
      </c>
      <c r="C9" s="272">
        <f>'06-Batiment de service Type'!T172</f>
        <v>0</v>
      </c>
      <c r="D9" s="272">
        <f>D4</f>
        <v>0</v>
      </c>
      <c r="E9" s="272">
        <f>E4</f>
        <v>0</v>
      </c>
    </row>
    <row r="10" spans="1:5" ht="15.5" x14ac:dyDescent="0.35">
      <c r="A10" s="171" t="s">
        <v>1088</v>
      </c>
      <c r="B10" s="171">
        <v>1</v>
      </c>
      <c r="C10" s="272">
        <f>'05-Guérite Type'!T73</f>
        <v>0</v>
      </c>
      <c r="D10" s="272">
        <f t="shared" ref="D10" si="0">D5</f>
        <v>0</v>
      </c>
      <c r="E10" s="272">
        <f>E5</f>
        <v>0</v>
      </c>
    </row>
    <row r="11" spans="1:5" ht="15.5" x14ac:dyDescent="0.35">
      <c r="A11" s="171" t="s">
        <v>1089</v>
      </c>
      <c r="B11" s="171">
        <v>3</v>
      </c>
      <c r="C11" s="272">
        <f>'04- Logement Type'!T102*B11</f>
        <v>0</v>
      </c>
      <c r="D11" s="272">
        <f>D6*B11</f>
        <v>0</v>
      </c>
      <c r="E11" s="272">
        <f>E6*B11</f>
        <v>0</v>
      </c>
    </row>
    <row r="12" spans="1:5" ht="15.5" x14ac:dyDescent="0.35">
      <c r="A12" s="173" t="s">
        <v>1093</v>
      </c>
      <c r="B12" s="174"/>
      <c r="C12" s="174"/>
      <c r="D12" s="174"/>
      <c r="E12" s="174"/>
    </row>
    <row r="13" spans="1:5" ht="15.5" x14ac:dyDescent="0.35">
      <c r="A13" s="171" t="s">
        <v>1086</v>
      </c>
      <c r="B13" s="171">
        <v>1</v>
      </c>
      <c r="C13" s="272">
        <f>'03-Aïoun'!T220</f>
        <v>0</v>
      </c>
      <c r="D13" s="272">
        <f>'03-Aïoun'!U220</f>
        <v>0</v>
      </c>
      <c r="E13" s="272">
        <f>'03-Aïoun'!V220</f>
        <v>0</v>
      </c>
    </row>
    <row r="14" spans="1:5" ht="15.5" x14ac:dyDescent="0.35">
      <c r="A14" s="171" t="s">
        <v>1087</v>
      </c>
      <c r="B14" s="171">
        <v>1</v>
      </c>
      <c r="C14" s="272">
        <f>'06-Batiment de service Type'!T172</f>
        <v>0</v>
      </c>
      <c r="D14" s="272">
        <f>D4</f>
        <v>0</v>
      </c>
      <c r="E14" s="272">
        <f>E4</f>
        <v>0</v>
      </c>
    </row>
    <row r="15" spans="1:5" ht="15.5" x14ac:dyDescent="0.35">
      <c r="A15" s="171" t="s">
        <v>1088</v>
      </c>
      <c r="B15" s="171">
        <v>1</v>
      </c>
      <c r="C15" s="272">
        <f>'05-Guérite Type'!T73</f>
        <v>0</v>
      </c>
      <c r="D15" s="272">
        <f>D5</f>
        <v>0</v>
      </c>
      <c r="E15" s="272">
        <f>E5</f>
        <v>0</v>
      </c>
    </row>
    <row r="16" spans="1:5" ht="15.5" x14ac:dyDescent="0.35">
      <c r="A16" s="171" t="s">
        <v>1089</v>
      </c>
      <c r="B16" s="171">
        <v>3</v>
      </c>
      <c r="C16" s="272">
        <f>'04- Logement Type'!T102*B16</f>
        <v>0</v>
      </c>
      <c r="D16" s="272">
        <f>D6*B16</f>
        <v>0</v>
      </c>
      <c r="E16" s="272">
        <f>E6*B16</f>
        <v>0</v>
      </c>
    </row>
    <row r="17" spans="1:5" ht="15.5" x14ac:dyDescent="0.35">
      <c r="A17" s="173" t="s">
        <v>1090</v>
      </c>
      <c r="B17" s="174"/>
      <c r="C17" s="174">
        <f>SUM(C3:C16)</f>
        <v>0</v>
      </c>
      <c r="D17" s="174">
        <f>+SUM(D3:D16)</f>
        <v>0</v>
      </c>
      <c r="E17" s="174">
        <f>+SUM(E3:E16)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2:BT273"/>
  <sheetViews>
    <sheetView showZeros="0" zoomScale="84" zoomScaleNormal="80" zoomScaleSheetLayoutView="55" workbookViewId="0">
      <pane xSplit="5" ySplit="1" topLeftCell="F2" activePane="bottomRight" state="frozen"/>
      <selection activeCell="Q269" sqref="Q269:Q271"/>
      <selection pane="topRight" activeCell="Q269" sqref="Q269:Q271"/>
      <selection pane="bottomLeft" activeCell="Q269" sqref="Q269:Q271"/>
      <selection pane="bottomRight" sqref="A1:XFD1048576"/>
    </sheetView>
  </sheetViews>
  <sheetFormatPr baseColWidth="10" defaultColWidth="9.1796875" defaultRowHeight="15.5" x14ac:dyDescent="0.35"/>
  <cols>
    <col min="1" max="1" width="8.81640625" style="13" customWidth="1"/>
    <col min="2" max="2" width="3.1796875" style="13" customWidth="1"/>
    <col min="3" max="3" width="48.453125" style="437" customWidth="1"/>
    <col min="4" max="4" width="41.36328125" style="13" bestFit="1" customWidth="1"/>
    <col min="5" max="5" width="5.453125" style="13" customWidth="1"/>
    <col min="6" max="6" width="7.1796875" style="13" customWidth="1"/>
    <col min="7" max="9" width="15.81640625" style="13" customWidth="1"/>
    <col min="10" max="10" width="20.1796875" style="13" customWidth="1"/>
    <col min="11" max="11" width="20.54296875" style="13" customWidth="1"/>
    <col min="12" max="13" width="15.81640625" style="13" customWidth="1"/>
    <col min="14" max="14" width="18.81640625" style="13" customWidth="1"/>
    <col min="15" max="15" width="29.453125" style="13" customWidth="1"/>
    <col min="16" max="17" width="15.81640625" style="13" customWidth="1"/>
    <col min="18" max="19" width="18.54296875" style="13" customWidth="1"/>
    <col min="20" max="20" width="16.453125" style="13" customWidth="1"/>
    <col min="21" max="22" width="20" style="13" customWidth="1"/>
    <col min="23" max="23" width="6.1796875" style="13" customWidth="1"/>
    <col min="24" max="24" width="8.54296875" style="13" hidden="1" customWidth="1"/>
    <col min="25" max="25" width="6" style="13" hidden="1" customWidth="1"/>
    <col min="26" max="26" width="50.1796875" style="13" hidden="1" customWidth="1"/>
    <col min="27" max="27" width="6.54296875" style="13" hidden="1" customWidth="1"/>
    <col min="28" max="28" width="8.81640625" style="13" hidden="1" customWidth="1"/>
    <col min="29" max="29" width="6.1796875" style="13" hidden="1" customWidth="1"/>
    <col min="30" max="30" width="9.1796875" style="13" hidden="1" customWidth="1"/>
    <col min="31" max="31" width="8.81640625" style="13" hidden="1" customWidth="1"/>
    <col min="32" max="32" width="48.453125" style="13" hidden="1" customWidth="1"/>
    <col min="33" max="34" width="7.81640625" style="13" hidden="1" customWidth="1"/>
    <col min="35" max="35" width="7.1796875" style="13" hidden="1" customWidth="1"/>
    <col min="36" max="38" width="15.81640625" style="13" hidden="1" customWidth="1"/>
    <col min="39" max="39" width="22.81640625" style="13" hidden="1" customWidth="1"/>
    <col min="40" max="40" width="20.54296875" style="13" hidden="1" customWidth="1"/>
    <col min="41" max="42" width="15.81640625" style="13" hidden="1" customWidth="1"/>
    <col min="43" max="44" width="18.81640625" style="13" hidden="1" customWidth="1"/>
    <col min="45" max="46" width="15.81640625" style="13" hidden="1" customWidth="1"/>
    <col min="47" max="48" width="18.54296875" style="13" hidden="1" customWidth="1"/>
    <col min="49" max="56" width="9.1796875" style="13" hidden="1" customWidth="1"/>
    <col min="57" max="57" width="16.453125" style="13" hidden="1" customWidth="1"/>
    <col min="58" max="59" width="20" style="13" hidden="1" customWidth="1"/>
    <col min="60" max="66" width="9.1796875" style="13" hidden="1" customWidth="1"/>
    <col min="67" max="16384" width="9.1796875" style="13"/>
  </cols>
  <sheetData>
    <row r="2" spans="1:70" ht="16" thickBot="1" x14ac:dyDescent="0.4"/>
    <row r="3" spans="1:70" ht="88.5" customHeight="1" x14ac:dyDescent="0.35">
      <c r="A3" s="395" t="s">
        <v>997</v>
      </c>
      <c r="B3" s="396"/>
      <c r="C3" s="396"/>
      <c r="D3" s="396"/>
      <c r="E3" s="396"/>
      <c r="F3" s="397"/>
      <c r="G3" s="395" t="s">
        <v>576</v>
      </c>
      <c r="H3" s="396"/>
      <c r="I3" s="397"/>
      <c r="J3" s="395" t="s">
        <v>575</v>
      </c>
      <c r="K3" s="397"/>
      <c r="L3" s="395" t="s">
        <v>574</v>
      </c>
      <c r="M3" s="396"/>
      <c r="N3" s="396"/>
      <c r="O3" s="397"/>
      <c r="P3" s="395" t="s">
        <v>573</v>
      </c>
      <c r="Q3" s="396"/>
      <c r="R3" s="396"/>
      <c r="S3" s="397"/>
      <c r="T3" s="438" t="s">
        <v>566</v>
      </c>
      <c r="U3" s="439"/>
      <c r="V3" s="440"/>
      <c r="W3" s="185"/>
      <c r="X3" s="185"/>
      <c r="Y3" s="185"/>
      <c r="Z3" s="185"/>
      <c r="AA3" s="185"/>
      <c r="AB3" s="185"/>
      <c r="AC3" s="185"/>
      <c r="AE3" s="75" t="s">
        <v>998</v>
      </c>
      <c r="AF3" s="75"/>
      <c r="AG3" s="75"/>
      <c r="AH3" s="75"/>
      <c r="AI3" s="75"/>
      <c r="AJ3" s="318" t="s">
        <v>474</v>
      </c>
      <c r="AK3" s="320"/>
      <c r="AL3" s="319"/>
      <c r="AM3" s="318" t="s">
        <v>475</v>
      </c>
      <c r="AN3" s="319"/>
      <c r="AO3" s="318" t="s">
        <v>1</v>
      </c>
      <c r="AP3" s="320"/>
      <c r="AQ3" s="320"/>
      <c r="AR3" s="319"/>
      <c r="AS3" s="318" t="s">
        <v>2</v>
      </c>
      <c r="AT3" s="320"/>
      <c r="AU3" s="320"/>
      <c r="AV3" s="319"/>
      <c r="BE3" s="3" t="s">
        <v>0</v>
      </c>
      <c r="BF3" s="3"/>
      <c r="BG3" s="3"/>
    </row>
    <row r="4" spans="1:70" ht="20.149999999999999" customHeight="1" x14ac:dyDescent="0.35">
      <c r="A4" s="385" t="s">
        <v>3</v>
      </c>
      <c r="B4" s="388" t="s">
        <v>4</v>
      </c>
      <c r="C4" s="389"/>
      <c r="D4" s="392" t="s">
        <v>568</v>
      </c>
      <c r="E4" s="392" t="s">
        <v>9</v>
      </c>
      <c r="F4" s="400" t="s">
        <v>1026</v>
      </c>
      <c r="G4" s="441" t="s">
        <v>5</v>
      </c>
      <c r="H4" s="442"/>
      <c r="I4" s="400" t="s">
        <v>6</v>
      </c>
      <c r="J4" s="443" t="s">
        <v>5</v>
      </c>
      <c r="K4" s="444" t="s">
        <v>6</v>
      </c>
      <c r="L4" s="385" t="s">
        <v>5</v>
      </c>
      <c r="M4" s="392" t="s">
        <v>6</v>
      </c>
      <c r="N4" s="392" t="s">
        <v>5</v>
      </c>
      <c r="O4" s="400" t="s">
        <v>6</v>
      </c>
      <c r="P4" s="385" t="s">
        <v>5</v>
      </c>
      <c r="Q4" s="392" t="s">
        <v>6</v>
      </c>
      <c r="R4" s="392" t="s">
        <v>5</v>
      </c>
      <c r="S4" s="400" t="s">
        <v>6</v>
      </c>
      <c r="T4" s="445"/>
      <c r="U4" s="446"/>
      <c r="V4" s="447"/>
      <c r="W4" s="185"/>
      <c r="X4" s="185"/>
      <c r="Y4" s="185"/>
      <c r="Z4" s="185"/>
      <c r="AA4" s="185"/>
      <c r="AB4" s="185"/>
      <c r="AC4" s="185"/>
      <c r="AE4" s="2" t="s">
        <v>3</v>
      </c>
      <c r="AF4" s="319"/>
      <c r="AG4" s="17"/>
      <c r="AH4" s="17"/>
      <c r="AI4" s="17"/>
      <c r="AJ4" s="2" t="s">
        <v>7</v>
      </c>
      <c r="AK4" s="2"/>
      <c r="AL4" s="2" t="s">
        <v>6</v>
      </c>
      <c r="AM4" s="2" t="s">
        <v>7</v>
      </c>
      <c r="AN4" s="2" t="s">
        <v>6</v>
      </c>
      <c r="AO4" s="3" t="s">
        <v>7</v>
      </c>
      <c r="AP4" s="3" t="s">
        <v>6</v>
      </c>
      <c r="AQ4" s="3" t="s">
        <v>7</v>
      </c>
      <c r="AR4" s="3" t="s">
        <v>6</v>
      </c>
      <c r="AS4" s="3" t="s">
        <v>7</v>
      </c>
      <c r="AT4" s="3" t="s">
        <v>6</v>
      </c>
      <c r="AU4" s="3" t="s">
        <v>7</v>
      </c>
      <c r="AV4" s="3" t="s">
        <v>6</v>
      </c>
      <c r="BE4" s="3" t="s">
        <v>8</v>
      </c>
      <c r="BF4" s="3"/>
      <c r="BG4" s="3"/>
    </row>
    <row r="5" spans="1:70" ht="20.149999999999999" customHeight="1" x14ac:dyDescent="0.35">
      <c r="A5" s="386"/>
      <c r="B5" s="390"/>
      <c r="C5" s="391"/>
      <c r="D5" s="393"/>
      <c r="E5" s="393"/>
      <c r="F5" s="401"/>
      <c r="G5" s="314" t="s">
        <v>10</v>
      </c>
      <c r="H5" s="315" t="s">
        <v>11</v>
      </c>
      <c r="I5" s="402"/>
      <c r="J5" s="398" t="s">
        <v>12</v>
      </c>
      <c r="K5" s="399"/>
      <c r="L5" s="387"/>
      <c r="M5" s="394"/>
      <c r="N5" s="394"/>
      <c r="O5" s="402"/>
      <c r="P5" s="387"/>
      <c r="Q5" s="394"/>
      <c r="R5" s="394"/>
      <c r="S5" s="402"/>
      <c r="T5" s="448"/>
      <c r="U5" s="449"/>
      <c r="V5" s="450"/>
      <c r="W5" s="18"/>
      <c r="X5" s="18"/>
      <c r="Y5" s="18"/>
      <c r="Z5" s="18"/>
      <c r="AA5" s="18"/>
      <c r="AB5" s="18"/>
      <c r="AC5" s="18"/>
      <c r="AE5" s="3"/>
      <c r="AF5" s="19" t="s">
        <v>476</v>
      </c>
      <c r="AG5" s="3" t="s">
        <v>569</v>
      </c>
      <c r="AH5" s="3" t="s">
        <v>13</v>
      </c>
      <c r="AI5" s="3" t="s">
        <v>14</v>
      </c>
      <c r="AJ5" s="316" t="s">
        <v>10</v>
      </c>
      <c r="AK5" s="315" t="s">
        <v>11</v>
      </c>
      <c r="AL5" s="316"/>
      <c r="AM5" s="318" t="s">
        <v>15</v>
      </c>
      <c r="AN5" s="319"/>
      <c r="AO5" s="318"/>
      <c r="AP5" s="320"/>
      <c r="AQ5" s="320"/>
      <c r="AR5" s="319"/>
      <c r="AS5" s="318"/>
      <c r="AT5" s="319"/>
      <c r="AU5" s="320"/>
      <c r="AV5" s="319"/>
      <c r="AW5" s="41"/>
      <c r="AX5" s="41"/>
      <c r="AY5" s="41"/>
      <c r="AZ5" s="41"/>
      <c r="BA5" s="41"/>
      <c r="BB5" s="41"/>
      <c r="BC5" s="41"/>
      <c r="BD5" s="41"/>
      <c r="BE5" s="4"/>
      <c r="BF5" s="5"/>
      <c r="BG5" s="4"/>
    </row>
    <row r="6" spans="1:70" ht="32.25" customHeight="1" x14ac:dyDescent="0.35">
      <c r="A6" s="386"/>
      <c r="B6" s="451" t="s">
        <v>987</v>
      </c>
      <c r="C6" s="452"/>
      <c r="D6" s="393"/>
      <c r="E6" s="393"/>
      <c r="F6" s="402"/>
      <c r="G6" s="20" t="s">
        <v>570</v>
      </c>
      <c r="H6" s="7" t="s">
        <v>577</v>
      </c>
      <c r="I6" s="21" t="s">
        <v>577</v>
      </c>
      <c r="J6" s="20" t="s">
        <v>567</v>
      </c>
      <c r="K6" s="21" t="s">
        <v>567</v>
      </c>
      <c r="L6" s="20" t="s">
        <v>577</v>
      </c>
      <c r="M6" s="7" t="s">
        <v>577</v>
      </c>
      <c r="N6" s="7" t="s">
        <v>567</v>
      </c>
      <c r="O6" s="21" t="s">
        <v>567</v>
      </c>
      <c r="P6" s="20" t="s">
        <v>577</v>
      </c>
      <c r="Q6" s="7" t="s">
        <v>577</v>
      </c>
      <c r="R6" s="7" t="s">
        <v>567</v>
      </c>
      <c r="S6" s="21" t="s">
        <v>567</v>
      </c>
      <c r="T6" s="20" t="s">
        <v>577</v>
      </c>
      <c r="U6" s="7" t="s">
        <v>567</v>
      </c>
      <c r="V6" s="21" t="s">
        <v>567</v>
      </c>
      <c r="W6" s="18"/>
      <c r="X6" s="18"/>
      <c r="Y6" s="18"/>
      <c r="Z6" s="18"/>
      <c r="AA6" s="18"/>
      <c r="AB6" s="18"/>
      <c r="AC6" s="18"/>
      <c r="AE6" s="3"/>
      <c r="AF6" s="22"/>
      <c r="AG6" s="3"/>
      <c r="AH6" s="3"/>
      <c r="AI6" s="3"/>
      <c r="AJ6" s="7" t="s">
        <v>571</v>
      </c>
      <c r="AK6" s="7" t="s">
        <v>571</v>
      </c>
      <c r="AL6" s="7" t="s">
        <v>571</v>
      </c>
      <c r="AM6" s="7" t="s">
        <v>16</v>
      </c>
      <c r="AN6" s="7" t="s">
        <v>16</v>
      </c>
      <c r="AO6" s="7" t="s">
        <v>571</v>
      </c>
      <c r="AP6" s="7" t="s">
        <v>571</v>
      </c>
      <c r="AQ6" s="7" t="s">
        <v>16</v>
      </c>
      <c r="AR6" s="7" t="s">
        <v>16</v>
      </c>
      <c r="AS6" s="7" t="s">
        <v>570</v>
      </c>
      <c r="AT6" s="7" t="s">
        <v>570</v>
      </c>
      <c r="AU6" s="7" t="s">
        <v>16</v>
      </c>
      <c r="AV6" s="7" t="s">
        <v>16</v>
      </c>
      <c r="AW6" s="22" t="s">
        <v>572</v>
      </c>
      <c r="AX6" s="7" t="s">
        <v>16</v>
      </c>
      <c r="AY6" s="42"/>
      <c r="AZ6" s="42"/>
      <c r="BA6" s="42"/>
      <c r="BB6" s="42"/>
      <c r="BC6" s="42"/>
      <c r="BD6" s="42"/>
      <c r="BE6" s="7" t="s">
        <v>570</v>
      </c>
      <c r="BF6" s="7" t="s">
        <v>16</v>
      </c>
      <c r="BG6" s="7" t="s">
        <v>16</v>
      </c>
    </row>
    <row r="7" spans="1:70" ht="15.65" customHeight="1" x14ac:dyDescent="0.35">
      <c r="A7" s="387"/>
      <c r="B7" s="453"/>
      <c r="C7" s="454"/>
      <c r="D7" s="394"/>
      <c r="E7" s="394"/>
      <c r="F7" s="47">
        <v>1</v>
      </c>
      <c r="G7" s="48">
        <v>2</v>
      </c>
      <c r="H7" s="1">
        <v>3</v>
      </c>
      <c r="I7" s="47" t="s">
        <v>17</v>
      </c>
      <c r="J7" s="48" t="s">
        <v>18</v>
      </c>
      <c r="K7" s="47" t="s">
        <v>19</v>
      </c>
      <c r="L7" s="48">
        <v>7</v>
      </c>
      <c r="M7" s="1" t="s">
        <v>20</v>
      </c>
      <c r="N7" s="1">
        <v>9</v>
      </c>
      <c r="O7" s="47" t="s">
        <v>21</v>
      </c>
      <c r="P7" s="48">
        <v>11</v>
      </c>
      <c r="Q7" s="1" t="s">
        <v>22</v>
      </c>
      <c r="R7" s="1">
        <v>13</v>
      </c>
      <c r="S7" s="47" t="s">
        <v>23</v>
      </c>
      <c r="T7" s="48" t="s">
        <v>24</v>
      </c>
      <c r="U7" s="1" t="s">
        <v>25</v>
      </c>
      <c r="V7" s="47" t="s">
        <v>1108</v>
      </c>
      <c r="W7" s="23"/>
      <c r="X7" s="23"/>
      <c r="Y7" s="23"/>
      <c r="Z7" s="23"/>
      <c r="AA7" s="23"/>
      <c r="AB7" s="23"/>
      <c r="AC7" s="23"/>
      <c r="AE7" s="24"/>
      <c r="AF7" s="43"/>
      <c r="AG7" s="4"/>
      <c r="AH7" s="4"/>
      <c r="AI7" s="8">
        <v>1</v>
      </c>
      <c r="AJ7" s="8">
        <v>2</v>
      </c>
      <c r="AK7" s="8">
        <v>3</v>
      </c>
      <c r="AL7" s="8" t="s">
        <v>17</v>
      </c>
      <c r="AM7" s="8" t="s">
        <v>18</v>
      </c>
      <c r="AN7" s="8" t="s">
        <v>19</v>
      </c>
      <c r="AO7" s="8">
        <v>7</v>
      </c>
      <c r="AP7" s="8" t="s">
        <v>20</v>
      </c>
      <c r="AQ7" s="8">
        <v>9</v>
      </c>
      <c r="AR7" s="8" t="s">
        <v>21</v>
      </c>
      <c r="AS7" s="8">
        <v>11</v>
      </c>
      <c r="AT7" s="8" t="s">
        <v>22</v>
      </c>
      <c r="AU7" s="8">
        <v>13</v>
      </c>
      <c r="AV7" s="8" t="s">
        <v>23</v>
      </c>
      <c r="AW7" s="44"/>
      <c r="AX7" s="8"/>
      <c r="AY7" s="8"/>
      <c r="AZ7" s="8"/>
      <c r="BA7" s="8"/>
      <c r="BB7" s="8"/>
      <c r="BC7" s="8"/>
      <c r="BD7" s="45"/>
      <c r="BE7" s="8" t="s">
        <v>27</v>
      </c>
      <c r="BF7" s="8" t="s">
        <v>28</v>
      </c>
      <c r="BG7" s="8" t="s">
        <v>29</v>
      </c>
    </row>
    <row r="8" spans="1:70" ht="30" customHeight="1" x14ac:dyDescent="0.35">
      <c r="A8" s="455" t="s">
        <v>30</v>
      </c>
      <c r="B8" s="71" t="s">
        <v>31</v>
      </c>
      <c r="C8" s="456"/>
      <c r="D8" s="9"/>
      <c r="E8" s="6"/>
      <c r="F8" s="457"/>
      <c r="G8" s="59"/>
      <c r="H8" s="60"/>
      <c r="I8" s="61"/>
      <c r="J8" s="59"/>
      <c r="K8" s="61"/>
      <c r="L8" s="59"/>
      <c r="M8" s="60"/>
      <c r="N8" s="60"/>
      <c r="O8" s="61"/>
      <c r="P8" s="59"/>
      <c r="Q8" s="60"/>
      <c r="R8" s="60"/>
      <c r="S8" s="61"/>
      <c r="T8" s="59"/>
      <c r="U8" s="60"/>
      <c r="V8" s="61"/>
      <c r="W8" s="186"/>
      <c r="X8" s="176" t="s">
        <v>30</v>
      </c>
      <c r="Y8" s="187" t="s">
        <v>31</v>
      </c>
      <c r="Z8" s="188"/>
      <c r="AA8" s="65"/>
      <c r="AB8" s="189"/>
      <c r="AC8" s="65"/>
      <c r="AE8" s="178" t="s">
        <v>30</v>
      </c>
      <c r="AF8" s="71" t="s">
        <v>32</v>
      </c>
      <c r="AG8" s="9"/>
      <c r="AH8" s="6"/>
      <c r="AI8" s="9"/>
      <c r="AJ8" s="67"/>
      <c r="AK8" s="70"/>
      <c r="AL8" s="70"/>
      <c r="AM8" s="68"/>
      <c r="AN8" s="69"/>
      <c r="AO8" s="68"/>
      <c r="AP8" s="69"/>
      <c r="AQ8" s="69"/>
      <c r="AR8" s="69"/>
      <c r="AS8" s="67"/>
      <c r="AT8" s="70"/>
      <c r="AU8" s="69"/>
      <c r="AV8" s="69"/>
      <c r="AW8" s="16"/>
      <c r="AX8" s="16"/>
      <c r="AY8" s="16"/>
      <c r="AZ8" s="16"/>
      <c r="BA8" s="16"/>
      <c r="BB8" s="16"/>
      <c r="BC8" s="16"/>
      <c r="BD8" s="16"/>
      <c r="BE8" s="67"/>
      <c r="BF8" s="69"/>
      <c r="BG8" s="69"/>
    </row>
    <row r="9" spans="1:70" ht="30" customHeight="1" x14ac:dyDescent="0.35">
      <c r="A9" s="25" t="s">
        <v>33</v>
      </c>
      <c r="B9" s="52"/>
      <c r="C9" s="53" t="s">
        <v>658</v>
      </c>
      <c r="D9" s="9"/>
      <c r="E9" s="6" t="s">
        <v>903</v>
      </c>
      <c r="F9" s="30" t="s">
        <v>35</v>
      </c>
      <c r="G9" s="49"/>
      <c r="H9" s="50"/>
      <c r="I9" s="240">
        <f>F9*H9</f>
        <v>0</v>
      </c>
      <c r="J9" s="267"/>
      <c r="K9" s="240">
        <f>F9*J9</f>
        <v>0</v>
      </c>
      <c r="L9" s="240"/>
      <c r="M9" s="240">
        <f>F9*L9</f>
        <v>0</v>
      </c>
      <c r="N9" s="240"/>
      <c r="O9" s="240">
        <f>F9*N9</f>
        <v>0</v>
      </c>
      <c r="P9" s="240"/>
      <c r="Q9" s="240">
        <f>F9*P9</f>
        <v>0</v>
      </c>
      <c r="R9" s="240"/>
      <c r="S9" s="240">
        <f>F9*R9</f>
        <v>0</v>
      </c>
      <c r="T9" s="240">
        <f>I9+M9+Q9</f>
        <v>0</v>
      </c>
      <c r="U9" s="240">
        <f>+K9+O9+S9</f>
        <v>0</v>
      </c>
      <c r="V9" s="240">
        <f>+T9*652.69+U9</f>
        <v>0</v>
      </c>
      <c r="W9" s="15"/>
      <c r="X9" s="65" t="s">
        <v>33</v>
      </c>
      <c r="Y9" s="63"/>
      <c r="Z9" s="64" t="s">
        <v>34</v>
      </c>
      <c r="AA9" s="65"/>
      <c r="AB9" s="189" t="s">
        <v>903</v>
      </c>
      <c r="AC9" s="190" t="s">
        <v>35</v>
      </c>
      <c r="AE9" s="9" t="s">
        <v>33</v>
      </c>
      <c r="AF9" s="10" t="s">
        <v>36</v>
      </c>
      <c r="AG9" s="9"/>
      <c r="AH9" s="6" t="s">
        <v>903</v>
      </c>
      <c r="AI9" s="32" t="s">
        <v>35</v>
      </c>
      <c r="AJ9" s="14"/>
      <c r="AK9" s="28"/>
      <c r="AL9" s="28"/>
      <c r="AM9" s="33"/>
      <c r="AN9" s="11"/>
      <c r="AO9" s="68"/>
      <c r="AP9" s="69"/>
      <c r="AQ9" s="69"/>
      <c r="AR9" s="69"/>
      <c r="AS9" s="14"/>
      <c r="AT9" s="28"/>
      <c r="AU9" s="11"/>
      <c r="AV9" s="11"/>
      <c r="AW9" s="16"/>
      <c r="AX9" s="16"/>
      <c r="AY9" s="16"/>
      <c r="AZ9" s="16"/>
      <c r="BA9" s="16"/>
      <c r="BB9" s="16"/>
      <c r="BC9" s="16"/>
      <c r="BD9" s="16"/>
      <c r="BE9" s="14"/>
      <c r="BF9" s="11"/>
      <c r="BG9" s="11"/>
    </row>
    <row r="10" spans="1:70" ht="30" customHeight="1" x14ac:dyDescent="0.35">
      <c r="A10" s="25" t="s">
        <v>37</v>
      </c>
      <c r="B10" s="52"/>
      <c r="C10" s="53" t="s">
        <v>38</v>
      </c>
      <c r="D10" s="9"/>
      <c r="E10" s="6" t="s">
        <v>903</v>
      </c>
      <c r="F10" s="30" t="s">
        <v>35</v>
      </c>
      <c r="G10" s="49"/>
      <c r="H10" s="50"/>
      <c r="I10" s="240">
        <f t="shared" ref="I10:I67" si="0">F10*H10</f>
        <v>0</v>
      </c>
      <c r="J10" s="267"/>
      <c r="K10" s="240">
        <f t="shared" ref="K10:K67" si="1">F10*J10</f>
        <v>0</v>
      </c>
      <c r="L10" s="240"/>
      <c r="M10" s="240">
        <f t="shared" ref="M10:M67" si="2">F10*L10</f>
        <v>0</v>
      </c>
      <c r="N10" s="240"/>
      <c r="O10" s="240">
        <f t="shared" ref="O10:O67" si="3">F10*N10</f>
        <v>0</v>
      </c>
      <c r="P10" s="240"/>
      <c r="Q10" s="240">
        <f t="shared" ref="Q10:Q67" si="4">F10*P10</f>
        <v>0</v>
      </c>
      <c r="R10" s="240"/>
      <c r="S10" s="240">
        <f t="shared" ref="S10:S67" si="5">F10*R10</f>
        <v>0</v>
      </c>
      <c r="T10" s="240">
        <f t="shared" ref="T10:T67" si="6">I10+M10+Q10</f>
        <v>0</v>
      </c>
      <c r="U10" s="240">
        <f t="shared" ref="U10:U67" si="7">+K10+O10+S10</f>
        <v>0</v>
      </c>
      <c r="V10" s="240">
        <f t="shared" ref="V10:V67" si="8">+T10*652.69+U10</f>
        <v>0</v>
      </c>
      <c r="W10" s="15"/>
      <c r="X10" s="65" t="s">
        <v>37</v>
      </c>
      <c r="Y10" s="63"/>
      <c r="Z10" s="64" t="s">
        <v>38</v>
      </c>
      <c r="AA10" s="65"/>
      <c r="AB10" s="189" t="s">
        <v>903</v>
      </c>
      <c r="AC10" s="190" t="s">
        <v>35</v>
      </c>
      <c r="AE10" s="9" t="s">
        <v>37</v>
      </c>
      <c r="AF10" s="10" t="s">
        <v>39</v>
      </c>
      <c r="AG10" s="9"/>
      <c r="AH10" s="6" t="s">
        <v>903</v>
      </c>
      <c r="AI10" s="32" t="s">
        <v>35</v>
      </c>
      <c r="AJ10" s="14"/>
      <c r="AK10" s="28"/>
      <c r="AL10" s="28"/>
      <c r="AM10" s="33"/>
      <c r="AN10" s="11"/>
      <c r="AO10" s="68"/>
      <c r="AP10" s="69"/>
      <c r="AQ10" s="69"/>
      <c r="AR10" s="69"/>
      <c r="AS10" s="14"/>
      <c r="AT10" s="28"/>
      <c r="AU10" s="11"/>
      <c r="AV10" s="11"/>
      <c r="AW10" s="16"/>
      <c r="AX10" s="16"/>
      <c r="AY10" s="16"/>
      <c r="AZ10" s="16"/>
      <c r="BA10" s="16"/>
      <c r="BB10" s="16"/>
      <c r="BC10" s="16"/>
      <c r="BD10" s="16"/>
      <c r="BE10" s="14"/>
      <c r="BF10" s="11"/>
      <c r="BG10" s="11"/>
    </row>
    <row r="11" spans="1:70" ht="30" customHeight="1" x14ac:dyDescent="0.35">
      <c r="A11" s="25" t="s">
        <v>40</v>
      </c>
      <c r="B11" s="52"/>
      <c r="C11" s="53" t="s">
        <v>41</v>
      </c>
      <c r="D11" s="9"/>
      <c r="E11" s="6" t="s">
        <v>903</v>
      </c>
      <c r="F11" s="30" t="s">
        <v>35</v>
      </c>
      <c r="G11" s="49"/>
      <c r="H11" s="50"/>
      <c r="I11" s="240">
        <f t="shared" si="0"/>
        <v>0</v>
      </c>
      <c r="J11" s="267"/>
      <c r="K11" s="240">
        <f t="shared" si="1"/>
        <v>0</v>
      </c>
      <c r="L11" s="240"/>
      <c r="M11" s="240">
        <f t="shared" si="2"/>
        <v>0</v>
      </c>
      <c r="N11" s="240"/>
      <c r="O11" s="240">
        <f t="shared" si="3"/>
        <v>0</v>
      </c>
      <c r="P11" s="240"/>
      <c r="Q11" s="240">
        <f t="shared" si="4"/>
        <v>0</v>
      </c>
      <c r="R11" s="240"/>
      <c r="S11" s="240">
        <f t="shared" si="5"/>
        <v>0</v>
      </c>
      <c r="T11" s="240">
        <f t="shared" si="6"/>
        <v>0</v>
      </c>
      <c r="U11" s="240">
        <f t="shared" si="7"/>
        <v>0</v>
      </c>
      <c r="V11" s="240">
        <f t="shared" si="8"/>
        <v>0</v>
      </c>
      <c r="W11" s="15"/>
      <c r="X11" s="65" t="s">
        <v>40</v>
      </c>
      <c r="Y11" s="63"/>
      <c r="Z11" s="64" t="s">
        <v>41</v>
      </c>
      <c r="AA11" s="65"/>
      <c r="AB11" s="189" t="s">
        <v>903</v>
      </c>
      <c r="AC11" s="190" t="s">
        <v>35</v>
      </c>
      <c r="AE11" s="9" t="s">
        <v>40</v>
      </c>
      <c r="AF11" s="10" t="s">
        <v>42</v>
      </c>
      <c r="AG11" s="9"/>
      <c r="AH11" s="6" t="s">
        <v>903</v>
      </c>
      <c r="AI11" s="32" t="s">
        <v>35</v>
      </c>
      <c r="AJ11" s="14"/>
      <c r="AK11" s="28"/>
      <c r="AL11" s="28"/>
      <c r="AM11" s="33"/>
      <c r="AN11" s="11"/>
      <c r="AO11" s="68"/>
      <c r="AP11" s="69"/>
      <c r="AQ11" s="69"/>
      <c r="AR11" s="69"/>
      <c r="AS11" s="14"/>
      <c r="AT11" s="28"/>
      <c r="AU11" s="11"/>
      <c r="AV11" s="11"/>
      <c r="AW11" s="16"/>
      <c r="AX11" s="16"/>
      <c r="AY11" s="16"/>
      <c r="AZ11" s="16"/>
      <c r="BA11" s="16"/>
      <c r="BB11" s="16"/>
      <c r="BC11" s="16"/>
      <c r="BD11" s="16"/>
      <c r="BE11" s="14"/>
      <c r="BF11" s="11"/>
      <c r="BG11" s="11"/>
    </row>
    <row r="12" spans="1:70" ht="30" customHeight="1" x14ac:dyDescent="0.35">
      <c r="A12" s="25" t="s">
        <v>43</v>
      </c>
      <c r="B12" s="52"/>
      <c r="C12" s="53" t="s">
        <v>44</v>
      </c>
      <c r="D12" s="9"/>
      <c r="E12" s="6" t="s">
        <v>903</v>
      </c>
      <c r="F12" s="30" t="s">
        <v>35</v>
      </c>
      <c r="G12" s="49"/>
      <c r="H12" s="50"/>
      <c r="I12" s="240">
        <f t="shared" si="0"/>
        <v>0</v>
      </c>
      <c r="J12" s="267"/>
      <c r="K12" s="240">
        <f t="shared" si="1"/>
        <v>0</v>
      </c>
      <c r="L12" s="240"/>
      <c r="M12" s="240">
        <f t="shared" si="2"/>
        <v>0</v>
      </c>
      <c r="N12" s="240"/>
      <c r="O12" s="240">
        <f t="shared" si="3"/>
        <v>0</v>
      </c>
      <c r="P12" s="240"/>
      <c r="Q12" s="240">
        <f t="shared" si="4"/>
        <v>0</v>
      </c>
      <c r="R12" s="240"/>
      <c r="S12" s="240">
        <f t="shared" si="5"/>
        <v>0</v>
      </c>
      <c r="T12" s="240">
        <f t="shared" si="6"/>
        <v>0</v>
      </c>
      <c r="U12" s="240">
        <f t="shared" si="7"/>
        <v>0</v>
      </c>
      <c r="V12" s="240">
        <f t="shared" si="8"/>
        <v>0</v>
      </c>
      <c r="W12" s="15"/>
      <c r="X12" s="65" t="s">
        <v>43</v>
      </c>
      <c r="Y12" s="63"/>
      <c r="Z12" s="64" t="s">
        <v>44</v>
      </c>
      <c r="AA12" s="65"/>
      <c r="AB12" s="189" t="s">
        <v>903</v>
      </c>
      <c r="AC12" s="190" t="s">
        <v>35</v>
      </c>
      <c r="AE12" s="9" t="s">
        <v>43</v>
      </c>
      <c r="AF12" s="10" t="s">
        <v>45</v>
      </c>
      <c r="AG12" s="9"/>
      <c r="AH12" s="6" t="s">
        <v>903</v>
      </c>
      <c r="AI12" s="32" t="s">
        <v>35</v>
      </c>
      <c r="AJ12" s="14"/>
      <c r="AK12" s="28"/>
      <c r="AL12" s="28"/>
      <c r="AM12" s="33"/>
      <c r="AN12" s="11"/>
      <c r="AO12" s="68"/>
      <c r="AP12" s="69"/>
      <c r="AQ12" s="69"/>
      <c r="AR12" s="69"/>
      <c r="AS12" s="14"/>
      <c r="AT12" s="28"/>
      <c r="AU12" s="11"/>
      <c r="AV12" s="11"/>
      <c r="AW12" s="16"/>
      <c r="AX12" s="16"/>
      <c r="AY12" s="16"/>
      <c r="AZ12" s="16"/>
      <c r="BA12" s="16"/>
      <c r="BB12" s="16"/>
      <c r="BC12" s="16"/>
      <c r="BD12" s="16"/>
      <c r="BE12" s="14"/>
      <c r="BF12" s="11"/>
      <c r="BG12" s="11"/>
    </row>
    <row r="13" spans="1:70" ht="30" customHeight="1" x14ac:dyDescent="0.35">
      <c r="A13" s="25" t="s">
        <v>46</v>
      </c>
      <c r="B13" s="52"/>
      <c r="C13" s="53" t="s">
        <v>47</v>
      </c>
      <c r="D13" s="9"/>
      <c r="E13" s="6" t="s">
        <v>903</v>
      </c>
      <c r="F13" s="30" t="s">
        <v>35</v>
      </c>
      <c r="G13" s="49"/>
      <c r="H13" s="50"/>
      <c r="I13" s="240">
        <f t="shared" si="0"/>
        <v>0</v>
      </c>
      <c r="J13" s="267"/>
      <c r="K13" s="240">
        <f t="shared" si="1"/>
        <v>0</v>
      </c>
      <c r="L13" s="240"/>
      <c r="M13" s="240">
        <f t="shared" si="2"/>
        <v>0</v>
      </c>
      <c r="N13" s="240"/>
      <c r="O13" s="240">
        <f t="shared" si="3"/>
        <v>0</v>
      </c>
      <c r="P13" s="240"/>
      <c r="Q13" s="240">
        <f t="shared" si="4"/>
        <v>0</v>
      </c>
      <c r="R13" s="240"/>
      <c r="S13" s="240">
        <f t="shared" si="5"/>
        <v>0</v>
      </c>
      <c r="T13" s="240">
        <f t="shared" si="6"/>
        <v>0</v>
      </c>
      <c r="U13" s="240">
        <f t="shared" si="7"/>
        <v>0</v>
      </c>
      <c r="V13" s="240">
        <f t="shared" si="8"/>
        <v>0</v>
      </c>
      <c r="W13" s="15"/>
      <c r="X13" s="65" t="s">
        <v>46</v>
      </c>
      <c r="Y13" s="63"/>
      <c r="Z13" s="64" t="s">
        <v>47</v>
      </c>
      <c r="AA13" s="65"/>
      <c r="AB13" s="189" t="s">
        <v>903</v>
      </c>
      <c r="AC13" s="190" t="s">
        <v>35</v>
      </c>
      <c r="AE13" s="9" t="s">
        <v>46</v>
      </c>
      <c r="AF13" s="10" t="s">
        <v>48</v>
      </c>
      <c r="AG13" s="9"/>
      <c r="AH13" s="6" t="s">
        <v>903</v>
      </c>
      <c r="AI13" s="32" t="s">
        <v>35</v>
      </c>
      <c r="AJ13" s="14"/>
      <c r="AK13" s="28"/>
      <c r="AL13" s="28"/>
      <c r="AM13" s="33"/>
      <c r="AN13" s="11"/>
      <c r="AO13" s="68"/>
      <c r="AP13" s="69"/>
      <c r="AQ13" s="69"/>
      <c r="AR13" s="69"/>
      <c r="AS13" s="14"/>
      <c r="AT13" s="28"/>
      <c r="AU13" s="11"/>
      <c r="AV13" s="11"/>
      <c r="AW13" s="16"/>
      <c r="AX13" s="16"/>
      <c r="AY13" s="16"/>
      <c r="AZ13" s="16"/>
      <c r="BA13" s="16"/>
      <c r="BB13" s="16"/>
      <c r="BC13" s="16"/>
      <c r="BD13" s="16"/>
      <c r="BE13" s="14"/>
      <c r="BF13" s="11"/>
      <c r="BG13" s="11"/>
    </row>
    <row r="14" spans="1:70" ht="30" customHeight="1" x14ac:dyDescent="0.35">
      <c r="A14" s="455" t="s">
        <v>35</v>
      </c>
      <c r="B14" s="71" t="s">
        <v>49</v>
      </c>
      <c r="C14" s="456"/>
      <c r="D14" s="9"/>
      <c r="E14" s="6"/>
      <c r="F14" s="457"/>
      <c r="G14" s="59"/>
      <c r="H14" s="60"/>
      <c r="I14" s="240"/>
      <c r="J14" s="59"/>
      <c r="K14" s="240"/>
      <c r="L14" s="59"/>
      <c r="M14" s="240"/>
      <c r="N14" s="60"/>
      <c r="O14" s="240"/>
      <c r="P14" s="59"/>
      <c r="Q14" s="240"/>
      <c r="R14" s="60"/>
      <c r="S14" s="240"/>
      <c r="T14" s="240"/>
      <c r="U14" s="240"/>
      <c r="V14" s="240"/>
      <c r="W14" s="15"/>
      <c r="X14" s="176" t="s">
        <v>35</v>
      </c>
      <c r="Y14" s="187" t="s">
        <v>49</v>
      </c>
      <c r="Z14" s="188"/>
      <c r="AA14" s="65"/>
      <c r="AB14" s="189"/>
      <c r="AC14" s="65"/>
      <c r="AE14" s="178" t="s">
        <v>35</v>
      </c>
      <c r="AF14" s="71" t="s">
        <v>50</v>
      </c>
      <c r="AG14" s="9"/>
      <c r="AH14" s="6"/>
      <c r="AI14" s="9"/>
      <c r="AJ14" s="67"/>
      <c r="AK14" s="70"/>
      <c r="AL14" s="70"/>
      <c r="AM14" s="68"/>
      <c r="AN14" s="69"/>
      <c r="AO14" s="68"/>
      <c r="AP14" s="69"/>
      <c r="AQ14" s="69"/>
      <c r="AR14" s="69"/>
      <c r="AS14" s="67"/>
      <c r="AT14" s="70"/>
      <c r="AU14" s="69"/>
      <c r="AV14" s="69"/>
      <c r="AW14" s="16"/>
      <c r="AX14" s="16"/>
      <c r="AY14" s="16"/>
      <c r="AZ14" s="16"/>
      <c r="BA14" s="16"/>
      <c r="BB14" s="16"/>
      <c r="BC14" s="16"/>
      <c r="BD14" s="16"/>
      <c r="BE14" s="14"/>
      <c r="BF14" s="11"/>
      <c r="BG14" s="11"/>
    </row>
    <row r="15" spans="1:70" ht="30" customHeight="1" x14ac:dyDescent="0.35">
      <c r="A15" s="25" t="s">
        <v>51</v>
      </c>
      <c r="B15" s="52"/>
      <c r="C15" s="53" t="s">
        <v>52</v>
      </c>
      <c r="D15" s="9"/>
      <c r="E15" s="6" t="s">
        <v>903</v>
      </c>
      <c r="F15" s="30">
        <v>1</v>
      </c>
      <c r="G15" s="49"/>
      <c r="H15" s="50"/>
      <c r="I15" s="240">
        <f t="shared" si="0"/>
        <v>0</v>
      </c>
      <c r="J15" s="267"/>
      <c r="K15" s="240">
        <f t="shared" si="1"/>
        <v>0</v>
      </c>
      <c r="L15" s="240"/>
      <c r="M15" s="240">
        <f t="shared" si="2"/>
        <v>0</v>
      </c>
      <c r="N15" s="240"/>
      <c r="O15" s="240">
        <f t="shared" si="3"/>
        <v>0</v>
      </c>
      <c r="P15" s="240"/>
      <c r="Q15" s="240">
        <f t="shared" si="4"/>
        <v>0</v>
      </c>
      <c r="R15" s="240"/>
      <c r="S15" s="240">
        <f t="shared" si="5"/>
        <v>0</v>
      </c>
      <c r="T15" s="240">
        <f t="shared" si="6"/>
        <v>0</v>
      </c>
      <c r="U15" s="240">
        <f t="shared" si="7"/>
        <v>0</v>
      </c>
      <c r="V15" s="240">
        <f t="shared" si="8"/>
        <v>0</v>
      </c>
      <c r="W15" s="15"/>
      <c r="X15" s="65" t="s">
        <v>51</v>
      </c>
      <c r="Y15" s="63"/>
      <c r="Z15" s="64" t="s">
        <v>52</v>
      </c>
      <c r="AA15" s="65"/>
      <c r="AB15" s="189" t="s">
        <v>903</v>
      </c>
      <c r="AC15" s="190">
        <v>1</v>
      </c>
      <c r="AE15" s="9" t="s">
        <v>51</v>
      </c>
      <c r="AF15" s="10" t="s">
        <v>53</v>
      </c>
      <c r="AG15" s="9"/>
      <c r="AH15" s="6" t="s">
        <v>903</v>
      </c>
      <c r="AI15" s="32">
        <v>1</v>
      </c>
      <c r="AJ15" s="14">
        <v>10000</v>
      </c>
      <c r="AK15" s="28"/>
      <c r="AL15" s="28"/>
      <c r="AM15" s="33"/>
      <c r="AN15" s="11"/>
      <c r="AO15" s="68"/>
      <c r="AP15" s="69"/>
      <c r="AQ15" s="69"/>
      <c r="AR15" s="69"/>
      <c r="AS15" s="14"/>
      <c r="AT15" s="28"/>
      <c r="AU15" s="11"/>
      <c r="AV15" s="11"/>
      <c r="AW15" s="16"/>
      <c r="AX15" s="16"/>
      <c r="AY15" s="16"/>
      <c r="AZ15" s="16"/>
      <c r="BA15" s="16"/>
      <c r="BB15" s="16"/>
      <c r="BC15" s="16"/>
      <c r="BD15" s="16"/>
      <c r="BE15" s="14"/>
      <c r="BF15" s="11"/>
      <c r="BG15" s="11"/>
      <c r="BO15" s="13">
        <f>T15/2</f>
        <v>0</v>
      </c>
      <c r="BP15" s="13">
        <f>U15/2</f>
        <v>0</v>
      </c>
      <c r="BQ15" s="13">
        <f>BP15/650</f>
        <v>0</v>
      </c>
      <c r="BR15" s="13">
        <f>BO15+BQ15</f>
        <v>0</v>
      </c>
    </row>
    <row r="16" spans="1:70" ht="30" customHeight="1" x14ac:dyDescent="0.35">
      <c r="A16" s="25" t="s">
        <v>54</v>
      </c>
      <c r="B16" s="52"/>
      <c r="C16" s="53" t="s">
        <v>49</v>
      </c>
      <c r="D16" s="9"/>
      <c r="E16" s="6" t="s">
        <v>903</v>
      </c>
      <c r="F16" s="30">
        <v>1</v>
      </c>
      <c r="G16" s="49"/>
      <c r="H16" s="50"/>
      <c r="I16" s="240">
        <f t="shared" si="0"/>
        <v>0</v>
      </c>
      <c r="J16" s="267"/>
      <c r="K16" s="240">
        <f t="shared" si="1"/>
        <v>0</v>
      </c>
      <c r="L16" s="240"/>
      <c r="M16" s="240">
        <f t="shared" si="2"/>
        <v>0</v>
      </c>
      <c r="N16" s="240"/>
      <c r="O16" s="240">
        <f t="shared" si="3"/>
        <v>0</v>
      </c>
      <c r="P16" s="240"/>
      <c r="Q16" s="240">
        <f t="shared" si="4"/>
        <v>0</v>
      </c>
      <c r="R16" s="240"/>
      <c r="S16" s="240">
        <f t="shared" si="5"/>
        <v>0</v>
      </c>
      <c r="T16" s="240">
        <f t="shared" si="6"/>
        <v>0</v>
      </c>
      <c r="U16" s="240">
        <f t="shared" si="7"/>
        <v>0</v>
      </c>
      <c r="V16" s="240">
        <f t="shared" si="8"/>
        <v>0</v>
      </c>
      <c r="W16" s="15"/>
      <c r="X16" s="65" t="s">
        <v>54</v>
      </c>
      <c r="Y16" s="63"/>
      <c r="Z16" s="64" t="s">
        <v>49</v>
      </c>
      <c r="AA16" s="65"/>
      <c r="AB16" s="189" t="s">
        <v>903</v>
      </c>
      <c r="AC16" s="190">
        <v>1</v>
      </c>
      <c r="AE16" s="9" t="s">
        <v>54</v>
      </c>
      <c r="AF16" s="10" t="s">
        <v>50</v>
      </c>
      <c r="AG16" s="9"/>
      <c r="AH16" s="6" t="s">
        <v>903</v>
      </c>
      <c r="AI16" s="32">
        <v>1</v>
      </c>
      <c r="AJ16" s="14">
        <v>21046</v>
      </c>
      <c r="AK16" s="28"/>
      <c r="AL16" s="28"/>
      <c r="AM16" s="33"/>
      <c r="AN16" s="11"/>
      <c r="AO16" s="68"/>
      <c r="AP16" s="69"/>
      <c r="AQ16" s="69"/>
      <c r="AR16" s="69"/>
      <c r="AS16" s="14"/>
      <c r="AT16" s="28"/>
      <c r="AU16" s="11"/>
      <c r="AV16" s="11"/>
      <c r="AW16" s="16"/>
      <c r="AX16" s="16"/>
      <c r="AY16" s="16"/>
      <c r="AZ16" s="16"/>
      <c r="BA16" s="16"/>
      <c r="BB16" s="16"/>
      <c r="BC16" s="16"/>
      <c r="BD16" s="16"/>
      <c r="BE16" s="14"/>
      <c r="BF16" s="11"/>
      <c r="BG16" s="11"/>
      <c r="BO16" s="13">
        <f>T16/2</f>
        <v>0</v>
      </c>
      <c r="BP16" s="13">
        <f>U16/2</f>
        <v>0</v>
      </c>
      <c r="BQ16" s="13">
        <f>BP16/650</f>
        <v>0</v>
      </c>
      <c r="BR16" s="13">
        <f>BO16+BQ16</f>
        <v>0</v>
      </c>
    </row>
    <row r="17" spans="1:70" ht="30" customHeight="1" x14ac:dyDescent="0.35">
      <c r="A17" s="25"/>
      <c r="B17" s="52"/>
      <c r="C17" s="53"/>
      <c r="D17" s="9"/>
      <c r="E17" s="6"/>
      <c r="F17" s="30"/>
      <c r="G17" s="49"/>
      <c r="H17" s="50"/>
      <c r="I17" s="240">
        <f t="shared" si="0"/>
        <v>0</v>
      </c>
      <c r="J17" s="267"/>
      <c r="K17" s="240">
        <f t="shared" si="1"/>
        <v>0</v>
      </c>
      <c r="L17" s="240"/>
      <c r="M17" s="240">
        <f t="shared" si="2"/>
        <v>0</v>
      </c>
      <c r="N17" s="240"/>
      <c r="O17" s="240">
        <f t="shared" si="3"/>
        <v>0</v>
      </c>
      <c r="P17" s="240"/>
      <c r="Q17" s="240">
        <f t="shared" si="4"/>
        <v>0</v>
      </c>
      <c r="R17" s="240"/>
      <c r="S17" s="240">
        <f t="shared" si="5"/>
        <v>0</v>
      </c>
      <c r="T17" s="240">
        <f t="shared" si="6"/>
        <v>0</v>
      </c>
      <c r="U17" s="240">
        <f t="shared" si="7"/>
        <v>0</v>
      </c>
      <c r="V17" s="240">
        <f t="shared" si="8"/>
        <v>0</v>
      </c>
      <c r="W17" s="15"/>
      <c r="X17" s="65" t="s">
        <v>477</v>
      </c>
      <c r="Y17" s="63"/>
      <c r="Z17" s="64" t="s">
        <v>478</v>
      </c>
      <c r="AA17" s="65"/>
      <c r="AB17" s="189" t="s">
        <v>903</v>
      </c>
      <c r="AC17" s="190">
        <v>1</v>
      </c>
      <c r="AE17" s="9" t="s">
        <v>477</v>
      </c>
      <c r="AF17" s="10" t="s">
        <v>479</v>
      </c>
      <c r="AG17" s="9"/>
      <c r="AH17" s="6" t="s">
        <v>903</v>
      </c>
      <c r="AI17" s="32">
        <v>1</v>
      </c>
      <c r="AJ17" s="14"/>
      <c r="AK17" s="28"/>
      <c r="AL17" s="28"/>
      <c r="AM17" s="33"/>
      <c r="AN17" s="11"/>
      <c r="AO17" s="68"/>
      <c r="AP17" s="69"/>
      <c r="AQ17" s="69"/>
      <c r="AR17" s="69"/>
      <c r="AS17" s="14"/>
      <c r="AT17" s="28"/>
      <c r="AU17" s="11"/>
      <c r="AV17" s="11"/>
      <c r="AW17" s="16"/>
      <c r="AX17" s="16"/>
      <c r="AY17" s="16"/>
      <c r="AZ17" s="16"/>
      <c r="BA17" s="16"/>
      <c r="BB17" s="16"/>
      <c r="BC17" s="16"/>
      <c r="BD17" s="16"/>
      <c r="BE17" s="14"/>
      <c r="BF17" s="11"/>
      <c r="BG17" s="11"/>
      <c r="BR17" s="13">
        <f>SUM(BR15:BR16)</f>
        <v>0</v>
      </c>
    </row>
    <row r="18" spans="1:70" ht="30" customHeight="1" x14ac:dyDescent="0.35">
      <c r="A18" s="455" t="s">
        <v>55</v>
      </c>
      <c r="B18" s="71" t="s">
        <v>56</v>
      </c>
      <c r="C18" s="456"/>
      <c r="D18" s="9"/>
      <c r="E18" s="6"/>
      <c r="F18" s="30"/>
      <c r="G18" s="59"/>
      <c r="H18" s="60"/>
      <c r="I18" s="240"/>
      <c r="J18" s="59"/>
      <c r="K18" s="240"/>
      <c r="L18" s="59"/>
      <c r="M18" s="240"/>
      <c r="N18" s="60"/>
      <c r="O18" s="240"/>
      <c r="P18" s="59"/>
      <c r="Q18" s="240"/>
      <c r="R18" s="60"/>
      <c r="S18" s="240"/>
      <c r="T18" s="240"/>
      <c r="U18" s="240"/>
      <c r="V18" s="240"/>
      <c r="W18" s="15"/>
      <c r="X18" s="176" t="s">
        <v>55</v>
      </c>
      <c r="Y18" s="46" t="s">
        <v>56</v>
      </c>
      <c r="Z18" s="177"/>
      <c r="AA18" s="65"/>
      <c r="AB18" s="189"/>
      <c r="AC18" s="190"/>
      <c r="AE18" s="178" t="s">
        <v>55</v>
      </c>
      <c r="AF18" s="179" t="s">
        <v>57</v>
      </c>
      <c r="AG18" s="9"/>
      <c r="AH18" s="6"/>
      <c r="AI18" s="32"/>
      <c r="AJ18" s="67"/>
      <c r="AK18" s="70"/>
      <c r="AL18" s="70"/>
      <c r="AM18" s="68"/>
      <c r="AN18" s="69"/>
      <c r="AO18" s="68"/>
      <c r="AP18" s="69"/>
      <c r="AQ18" s="69"/>
      <c r="AR18" s="69"/>
      <c r="AS18" s="67"/>
      <c r="AT18" s="70"/>
      <c r="AU18" s="69"/>
      <c r="AV18" s="69"/>
      <c r="AW18" s="16"/>
      <c r="AX18" s="16"/>
      <c r="AY18" s="16"/>
      <c r="AZ18" s="16"/>
      <c r="BA18" s="16"/>
      <c r="BB18" s="16"/>
      <c r="BC18" s="16"/>
      <c r="BD18" s="16"/>
      <c r="BE18" s="14"/>
      <c r="BF18" s="11"/>
      <c r="BG18" s="11"/>
    </row>
    <row r="19" spans="1:70" ht="30" customHeight="1" x14ac:dyDescent="0.35">
      <c r="A19" s="458" t="s">
        <v>58</v>
      </c>
      <c r="B19" s="239"/>
      <c r="C19" s="456" t="s">
        <v>59</v>
      </c>
      <c r="D19" s="9"/>
      <c r="E19" s="9"/>
      <c r="F19" s="30"/>
      <c r="G19" s="59"/>
      <c r="H19" s="60"/>
      <c r="I19" s="240"/>
      <c r="J19" s="59"/>
      <c r="K19" s="240"/>
      <c r="L19" s="59"/>
      <c r="M19" s="240"/>
      <c r="N19" s="60"/>
      <c r="O19" s="240"/>
      <c r="P19" s="59"/>
      <c r="Q19" s="240"/>
      <c r="R19" s="60"/>
      <c r="S19" s="240"/>
      <c r="T19" s="240"/>
      <c r="U19" s="240"/>
      <c r="V19" s="240"/>
      <c r="W19" s="15"/>
      <c r="X19" s="191" t="s">
        <v>58</v>
      </c>
      <c r="Y19" s="192"/>
      <c r="Z19" s="177" t="s">
        <v>59</v>
      </c>
      <c r="AA19" s="65"/>
      <c r="AB19" s="65"/>
      <c r="AC19" s="190"/>
      <c r="AE19" s="193" t="s">
        <v>58</v>
      </c>
      <c r="AF19" s="194" t="s">
        <v>60</v>
      </c>
      <c r="AG19" s="9"/>
      <c r="AH19" s="9"/>
      <c r="AI19" s="32"/>
      <c r="AJ19" s="67"/>
      <c r="AK19" s="70"/>
      <c r="AL19" s="70"/>
      <c r="AM19" s="68"/>
      <c r="AN19" s="69"/>
      <c r="AO19" s="68"/>
      <c r="AP19" s="69"/>
      <c r="AQ19" s="69"/>
      <c r="AR19" s="69"/>
      <c r="AS19" s="67"/>
      <c r="AT19" s="70"/>
      <c r="AU19" s="69"/>
      <c r="AV19" s="69"/>
      <c r="AW19" s="16"/>
      <c r="AX19" s="16"/>
      <c r="AY19" s="16"/>
      <c r="AZ19" s="16"/>
      <c r="BA19" s="16"/>
      <c r="BB19" s="16"/>
      <c r="BC19" s="16"/>
      <c r="BD19" s="16"/>
      <c r="BE19" s="14"/>
      <c r="BF19" s="11"/>
      <c r="BG19" s="11"/>
    </row>
    <row r="20" spans="1:70" ht="46.5" x14ac:dyDescent="0.35">
      <c r="A20" s="25" t="s">
        <v>61</v>
      </c>
      <c r="B20" s="52"/>
      <c r="C20" s="53" t="s">
        <v>659</v>
      </c>
      <c r="D20" s="9"/>
      <c r="E20" s="6" t="s">
        <v>903</v>
      </c>
      <c r="F20" s="30">
        <v>1</v>
      </c>
      <c r="G20" s="49"/>
      <c r="H20" s="50"/>
      <c r="I20" s="240">
        <f t="shared" si="0"/>
        <v>0</v>
      </c>
      <c r="J20" s="267"/>
      <c r="K20" s="240">
        <f t="shared" si="1"/>
        <v>0</v>
      </c>
      <c r="L20" s="240"/>
      <c r="M20" s="240">
        <f t="shared" si="2"/>
        <v>0</v>
      </c>
      <c r="N20" s="240"/>
      <c r="O20" s="240">
        <f t="shared" si="3"/>
        <v>0</v>
      </c>
      <c r="P20" s="240"/>
      <c r="Q20" s="240">
        <f t="shared" si="4"/>
        <v>0</v>
      </c>
      <c r="R20" s="240"/>
      <c r="S20" s="240">
        <f t="shared" si="5"/>
        <v>0</v>
      </c>
      <c r="T20" s="240">
        <f t="shared" si="6"/>
        <v>0</v>
      </c>
      <c r="U20" s="240">
        <f t="shared" si="7"/>
        <v>0</v>
      </c>
      <c r="V20" s="240">
        <f t="shared" si="8"/>
        <v>0</v>
      </c>
      <c r="W20" s="15"/>
      <c r="X20" s="65" t="s">
        <v>61</v>
      </c>
      <c r="Y20" s="63"/>
      <c r="Z20" s="64" t="s">
        <v>480</v>
      </c>
      <c r="AA20" s="65"/>
      <c r="AB20" s="189" t="s">
        <v>903</v>
      </c>
      <c r="AC20" s="190">
        <v>1</v>
      </c>
      <c r="AE20" s="9" t="s">
        <v>61</v>
      </c>
      <c r="AF20" s="10" t="s">
        <v>481</v>
      </c>
      <c r="AG20" s="9"/>
      <c r="AH20" s="6" t="s">
        <v>903</v>
      </c>
      <c r="AI20" s="32">
        <v>1</v>
      </c>
      <c r="AJ20" s="14">
        <v>338944</v>
      </c>
      <c r="AK20" s="28"/>
      <c r="AL20" s="28"/>
      <c r="AM20" s="33"/>
      <c r="AN20" s="11"/>
      <c r="AO20" s="68"/>
      <c r="AP20" s="69"/>
      <c r="AQ20" s="69"/>
      <c r="AR20" s="69"/>
      <c r="AS20" s="14"/>
      <c r="AT20" s="28"/>
      <c r="AU20" s="11"/>
      <c r="AV20" s="11"/>
      <c r="AW20" s="16"/>
      <c r="AX20" s="16"/>
      <c r="AY20" s="16"/>
      <c r="AZ20" s="16"/>
      <c r="BA20" s="16"/>
      <c r="BB20" s="16"/>
      <c r="BC20" s="16"/>
      <c r="BD20" s="16"/>
      <c r="BE20" s="14"/>
      <c r="BF20" s="11"/>
      <c r="BG20" s="11"/>
    </row>
    <row r="21" spans="1:70" ht="30" customHeight="1" x14ac:dyDescent="0.35">
      <c r="A21" s="25" t="s">
        <v>62</v>
      </c>
      <c r="B21" s="52"/>
      <c r="C21" s="53" t="s">
        <v>63</v>
      </c>
      <c r="D21" s="9"/>
      <c r="E21" s="6" t="s">
        <v>903</v>
      </c>
      <c r="F21" s="30">
        <v>1</v>
      </c>
      <c r="G21" s="49"/>
      <c r="H21" s="50"/>
      <c r="I21" s="240">
        <f t="shared" si="0"/>
        <v>0</v>
      </c>
      <c r="J21" s="267"/>
      <c r="K21" s="240">
        <f t="shared" si="1"/>
        <v>0</v>
      </c>
      <c r="L21" s="240"/>
      <c r="M21" s="240">
        <f t="shared" si="2"/>
        <v>0</v>
      </c>
      <c r="N21" s="240"/>
      <c r="O21" s="240">
        <f t="shared" si="3"/>
        <v>0</v>
      </c>
      <c r="P21" s="240"/>
      <c r="Q21" s="240">
        <f t="shared" si="4"/>
        <v>0</v>
      </c>
      <c r="R21" s="240"/>
      <c r="S21" s="240">
        <f t="shared" si="5"/>
        <v>0</v>
      </c>
      <c r="T21" s="240">
        <f t="shared" si="6"/>
        <v>0</v>
      </c>
      <c r="U21" s="240">
        <f t="shared" si="7"/>
        <v>0</v>
      </c>
      <c r="V21" s="240">
        <f t="shared" si="8"/>
        <v>0</v>
      </c>
      <c r="W21" s="15"/>
      <c r="X21" s="65" t="s">
        <v>62</v>
      </c>
      <c r="Y21" s="63"/>
      <c r="Z21" s="64" t="s">
        <v>63</v>
      </c>
      <c r="AA21" s="65"/>
      <c r="AB21" s="189" t="s">
        <v>903</v>
      </c>
      <c r="AC21" s="190">
        <v>1</v>
      </c>
      <c r="AE21" s="9" t="s">
        <v>62</v>
      </c>
      <c r="AF21" s="10" t="s">
        <v>64</v>
      </c>
      <c r="AG21" s="9"/>
      <c r="AH21" s="6" t="s">
        <v>903</v>
      </c>
      <c r="AI21" s="32">
        <v>1</v>
      </c>
      <c r="AJ21" s="14">
        <v>128980.15162526842</v>
      </c>
      <c r="AK21" s="28"/>
      <c r="AL21" s="28"/>
      <c r="AM21" s="33"/>
      <c r="AN21" s="11"/>
      <c r="AO21" s="68"/>
      <c r="AP21" s="69"/>
      <c r="AQ21" s="69"/>
      <c r="AR21" s="69"/>
      <c r="AS21" s="14"/>
      <c r="AT21" s="28"/>
      <c r="AU21" s="11"/>
      <c r="AV21" s="11"/>
      <c r="AW21" s="16"/>
      <c r="AX21" s="16"/>
      <c r="AY21" s="16"/>
      <c r="AZ21" s="16"/>
      <c r="BA21" s="16"/>
      <c r="BB21" s="16"/>
      <c r="BC21" s="16"/>
      <c r="BD21" s="16"/>
      <c r="BE21" s="14"/>
      <c r="BF21" s="11"/>
      <c r="BG21" s="11"/>
    </row>
    <row r="22" spans="1:70" ht="30" customHeight="1" x14ac:dyDescent="0.35">
      <c r="A22" s="25" t="s">
        <v>65</v>
      </c>
      <c r="B22" s="52"/>
      <c r="C22" s="53" t="s">
        <v>66</v>
      </c>
      <c r="D22" s="9"/>
      <c r="E22" s="6" t="s">
        <v>903</v>
      </c>
      <c r="F22" s="30">
        <v>1</v>
      </c>
      <c r="G22" s="49"/>
      <c r="H22" s="50"/>
      <c r="I22" s="240">
        <f t="shared" si="0"/>
        <v>0</v>
      </c>
      <c r="J22" s="267"/>
      <c r="K22" s="240">
        <f t="shared" si="1"/>
        <v>0</v>
      </c>
      <c r="L22" s="240"/>
      <c r="M22" s="240">
        <f t="shared" si="2"/>
        <v>0</v>
      </c>
      <c r="N22" s="240"/>
      <c r="O22" s="240">
        <f t="shared" si="3"/>
        <v>0</v>
      </c>
      <c r="P22" s="240"/>
      <c r="Q22" s="240">
        <f t="shared" si="4"/>
        <v>0</v>
      </c>
      <c r="R22" s="240"/>
      <c r="S22" s="240">
        <f t="shared" si="5"/>
        <v>0</v>
      </c>
      <c r="T22" s="240">
        <f t="shared" si="6"/>
        <v>0</v>
      </c>
      <c r="U22" s="240">
        <f t="shared" si="7"/>
        <v>0</v>
      </c>
      <c r="V22" s="240">
        <f t="shared" si="8"/>
        <v>0</v>
      </c>
      <c r="W22" s="15"/>
      <c r="X22" s="65" t="s">
        <v>65</v>
      </c>
      <c r="Y22" s="63"/>
      <c r="Z22" s="64" t="s">
        <v>66</v>
      </c>
      <c r="AA22" s="65"/>
      <c r="AB22" s="189" t="s">
        <v>903</v>
      </c>
      <c r="AC22" s="190">
        <v>1</v>
      </c>
      <c r="AE22" s="9" t="s">
        <v>65</v>
      </c>
      <c r="AF22" s="10" t="s">
        <v>67</v>
      </c>
      <c r="AG22" s="9"/>
      <c r="AH22" s="6" t="s">
        <v>903</v>
      </c>
      <c r="AI22" s="32">
        <v>1</v>
      </c>
      <c r="AJ22" s="14"/>
      <c r="AK22" s="28"/>
      <c r="AL22" s="28"/>
      <c r="AM22" s="33"/>
      <c r="AN22" s="11"/>
      <c r="AO22" s="68"/>
      <c r="AP22" s="69"/>
      <c r="AQ22" s="69"/>
      <c r="AR22" s="69"/>
      <c r="AS22" s="14"/>
      <c r="AT22" s="28"/>
      <c r="AU22" s="11"/>
      <c r="AV22" s="11"/>
      <c r="AW22" s="16"/>
      <c r="AX22" s="16"/>
      <c r="AY22" s="16"/>
      <c r="AZ22" s="16"/>
      <c r="BA22" s="16"/>
      <c r="BB22" s="16"/>
      <c r="BC22" s="16"/>
      <c r="BD22" s="16"/>
      <c r="BE22" s="14"/>
      <c r="BF22" s="11"/>
      <c r="BG22" s="11"/>
    </row>
    <row r="23" spans="1:70" ht="30" customHeight="1" x14ac:dyDescent="0.35">
      <c r="A23" s="25" t="s">
        <v>68</v>
      </c>
      <c r="B23" s="52"/>
      <c r="C23" s="53" t="s">
        <v>69</v>
      </c>
      <c r="D23" s="9"/>
      <c r="E23" s="6" t="s">
        <v>903</v>
      </c>
      <c r="F23" s="30">
        <v>1</v>
      </c>
      <c r="G23" s="49"/>
      <c r="H23" s="50"/>
      <c r="I23" s="240">
        <f t="shared" si="0"/>
        <v>0</v>
      </c>
      <c r="J23" s="267"/>
      <c r="K23" s="240">
        <f t="shared" si="1"/>
        <v>0</v>
      </c>
      <c r="L23" s="240"/>
      <c r="M23" s="240">
        <f t="shared" si="2"/>
        <v>0</v>
      </c>
      <c r="N23" s="240"/>
      <c r="O23" s="240">
        <f t="shared" si="3"/>
        <v>0</v>
      </c>
      <c r="P23" s="240"/>
      <c r="Q23" s="240">
        <f t="shared" si="4"/>
        <v>0</v>
      </c>
      <c r="R23" s="240"/>
      <c r="S23" s="240">
        <f t="shared" si="5"/>
        <v>0</v>
      </c>
      <c r="T23" s="240">
        <f t="shared" si="6"/>
        <v>0</v>
      </c>
      <c r="U23" s="240">
        <f t="shared" si="7"/>
        <v>0</v>
      </c>
      <c r="V23" s="240">
        <f t="shared" si="8"/>
        <v>0</v>
      </c>
      <c r="W23" s="15"/>
      <c r="X23" s="65" t="s">
        <v>68</v>
      </c>
      <c r="Y23" s="63"/>
      <c r="Z23" s="64" t="s">
        <v>69</v>
      </c>
      <c r="AA23" s="65"/>
      <c r="AB23" s="189" t="s">
        <v>903</v>
      </c>
      <c r="AC23" s="190">
        <v>1</v>
      </c>
      <c r="AE23" s="9" t="s">
        <v>68</v>
      </c>
      <c r="AF23" s="10" t="s">
        <v>70</v>
      </c>
      <c r="AG23" s="9"/>
      <c r="AH23" s="6" t="s">
        <v>903</v>
      </c>
      <c r="AI23" s="32">
        <v>1</v>
      </c>
      <c r="AJ23" s="14"/>
      <c r="AK23" s="28"/>
      <c r="AL23" s="28"/>
      <c r="AM23" s="33"/>
      <c r="AN23" s="11"/>
      <c r="AO23" s="68"/>
      <c r="AP23" s="69"/>
      <c r="AQ23" s="69"/>
      <c r="AR23" s="69"/>
      <c r="AS23" s="14"/>
      <c r="AT23" s="28"/>
      <c r="AU23" s="11"/>
      <c r="AV23" s="11"/>
      <c r="AW23" s="16"/>
      <c r="AX23" s="16"/>
      <c r="AY23" s="16"/>
      <c r="AZ23" s="16"/>
      <c r="BA23" s="16"/>
      <c r="BB23" s="16"/>
      <c r="BC23" s="16"/>
      <c r="BD23" s="16"/>
      <c r="BE23" s="14"/>
      <c r="BF23" s="11"/>
      <c r="BG23" s="11"/>
    </row>
    <row r="24" spans="1:70" ht="30" customHeight="1" x14ac:dyDescent="0.35">
      <c r="A24" s="25" t="s">
        <v>71</v>
      </c>
      <c r="B24" s="52"/>
      <c r="C24" s="53" t="s">
        <v>72</v>
      </c>
      <c r="D24" s="9"/>
      <c r="E24" s="6" t="s">
        <v>903</v>
      </c>
      <c r="F24" s="30">
        <v>1</v>
      </c>
      <c r="G24" s="49"/>
      <c r="H24" s="50"/>
      <c r="I24" s="240">
        <f t="shared" si="0"/>
        <v>0</v>
      </c>
      <c r="J24" s="267"/>
      <c r="K24" s="240">
        <f t="shared" si="1"/>
        <v>0</v>
      </c>
      <c r="L24" s="240"/>
      <c r="M24" s="240">
        <f t="shared" si="2"/>
        <v>0</v>
      </c>
      <c r="N24" s="240"/>
      <c r="O24" s="240">
        <f t="shared" si="3"/>
        <v>0</v>
      </c>
      <c r="P24" s="240"/>
      <c r="Q24" s="240">
        <f t="shared" si="4"/>
        <v>0</v>
      </c>
      <c r="R24" s="240"/>
      <c r="S24" s="240">
        <f t="shared" si="5"/>
        <v>0</v>
      </c>
      <c r="T24" s="240">
        <f t="shared" si="6"/>
        <v>0</v>
      </c>
      <c r="U24" s="240">
        <f t="shared" si="7"/>
        <v>0</v>
      </c>
      <c r="V24" s="240">
        <f t="shared" si="8"/>
        <v>0</v>
      </c>
      <c r="W24" s="15"/>
      <c r="X24" s="65" t="s">
        <v>71</v>
      </c>
      <c r="Y24" s="63"/>
      <c r="Z24" s="64" t="s">
        <v>72</v>
      </c>
      <c r="AA24" s="65"/>
      <c r="AB24" s="189" t="s">
        <v>903</v>
      </c>
      <c r="AC24" s="190">
        <v>1</v>
      </c>
      <c r="AE24" s="9" t="s">
        <v>71</v>
      </c>
      <c r="AF24" s="10" t="s">
        <v>73</v>
      </c>
      <c r="AG24" s="9"/>
      <c r="AH24" s="6" t="s">
        <v>903</v>
      </c>
      <c r="AI24" s="32">
        <v>1</v>
      </c>
      <c r="AJ24" s="14">
        <v>190033.51025153717</v>
      </c>
      <c r="AK24" s="28"/>
      <c r="AL24" s="28"/>
      <c r="AM24" s="33"/>
      <c r="AN24" s="11"/>
      <c r="AO24" s="68"/>
      <c r="AP24" s="69"/>
      <c r="AQ24" s="69"/>
      <c r="AR24" s="69"/>
      <c r="AS24" s="14"/>
      <c r="AT24" s="28"/>
      <c r="AU24" s="11"/>
      <c r="AV24" s="11"/>
      <c r="AW24" s="16"/>
      <c r="AX24" s="16"/>
      <c r="AY24" s="16"/>
      <c r="AZ24" s="16"/>
      <c r="BA24" s="16"/>
      <c r="BB24" s="16"/>
      <c r="BC24" s="16"/>
      <c r="BD24" s="16"/>
      <c r="BE24" s="14"/>
      <c r="BF24" s="11"/>
      <c r="BG24" s="11"/>
    </row>
    <row r="25" spans="1:70" ht="30" customHeight="1" x14ac:dyDescent="0.35">
      <c r="A25" s="25" t="s">
        <v>74</v>
      </c>
      <c r="B25" s="52"/>
      <c r="C25" s="53" t="s">
        <v>75</v>
      </c>
      <c r="D25" s="9"/>
      <c r="E25" s="6" t="s">
        <v>903</v>
      </c>
      <c r="F25" s="30">
        <v>1</v>
      </c>
      <c r="G25" s="49"/>
      <c r="H25" s="50"/>
      <c r="I25" s="240">
        <f t="shared" si="0"/>
        <v>0</v>
      </c>
      <c r="J25" s="267"/>
      <c r="K25" s="240">
        <f t="shared" si="1"/>
        <v>0</v>
      </c>
      <c r="L25" s="240"/>
      <c r="M25" s="240">
        <f t="shared" si="2"/>
        <v>0</v>
      </c>
      <c r="N25" s="240"/>
      <c r="O25" s="240">
        <f t="shared" si="3"/>
        <v>0</v>
      </c>
      <c r="P25" s="240"/>
      <c r="Q25" s="240">
        <f t="shared" si="4"/>
        <v>0</v>
      </c>
      <c r="R25" s="240"/>
      <c r="S25" s="240">
        <f t="shared" si="5"/>
        <v>0</v>
      </c>
      <c r="T25" s="240">
        <f t="shared" si="6"/>
        <v>0</v>
      </c>
      <c r="U25" s="240">
        <f t="shared" si="7"/>
        <v>0</v>
      </c>
      <c r="V25" s="240">
        <f t="shared" si="8"/>
        <v>0</v>
      </c>
      <c r="W25" s="15"/>
      <c r="X25" s="65" t="s">
        <v>74</v>
      </c>
      <c r="Y25" s="63"/>
      <c r="Z25" s="64" t="s">
        <v>75</v>
      </c>
      <c r="AA25" s="65"/>
      <c r="AB25" s="189"/>
      <c r="AC25" s="190"/>
      <c r="AE25" s="9" t="s">
        <v>74</v>
      </c>
      <c r="AF25" s="10" t="s">
        <v>76</v>
      </c>
      <c r="AG25" s="9"/>
      <c r="AH25" s="6"/>
      <c r="AI25" s="32"/>
      <c r="AJ25" s="14"/>
      <c r="AK25" s="28"/>
      <c r="AL25" s="28"/>
      <c r="AM25" s="33"/>
      <c r="AN25" s="11"/>
      <c r="AO25" s="68"/>
      <c r="AP25" s="69"/>
      <c r="AQ25" s="69"/>
      <c r="AR25" s="69"/>
      <c r="AS25" s="14"/>
      <c r="AT25" s="28"/>
      <c r="AU25" s="11"/>
      <c r="AV25" s="11"/>
      <c r="AW25" s="16"/>
      <c r="AX25" s="16"/>
      <c r="AY25" s="16"/>
      <c r="AZ25" s="16"/>
      <c r="BA25" s="16"/>
      <c r="BB25" s="16"/>
      <c r="BC25" s="16"/>
      <c r="BD25" s="16"/>
      <c r="BE25" s="14"/>
      <c r="BF25" s="11"/>
      <c r="BG25" s="11"/>
    </row>
    <row r="26" spans="1:70" ht="30" customHeight="1" x14ac:dyDescent="0.35">
      <c r="A26" s="25" t="s">
        <v>77</v>
      </c>
      <c r="B26" s="52"/>
      <c r="C26" s="53" t="s">
        <v>78</v>
      </c>
      <c r="D26" s="9"/>
      <c r="E26" s="6" t="s">
        <v>417</v>
      </c>
      <c r="F26" s="30">
        <v>1200</v>
      </c>
      <c r="G26" s="49"/>
      <c r="H26" s="50"/>
      <c r="I26" s="240">
        <f t="shared" si="0"/>
        <v>0</v>
      </c>
      <c r="J26" s="267"/>
      <c r="K26" s="240">
        <f t="shared" si="1"/>
        <v>0</v>
      </c>
      <c r="L26" s="240"/>
      <c r="M26" s="240">
        <f t="shared" si="2"/>
        <v>0</v>
      </c>
      <c r="N26" s="240"/>
      <c r="O26" s="240">
        <f t="shared" si="3"/>
        <v>0</v>
      </c>
      <c r="P26" s="240"/>
      <c r="Q26" s="240">
        <f t="shared" si="4"/>
        <v>0</v>
      </c>
      <c r="R26" s="240"/>
      <c r="S26" s="240">
        <f t="shared" si="5"/>
        <v>0</v>
      </c>
      <c r="T26" s="240">
        <f t="shared" si="6"/>
        <v>0</v>
      </c>
      <c r="U26" s="240">
        <f t="shared" si="7"/>
        <v>0</v>
      </c>
      <c r="V26" s="240">
        <f t="shared" si="8"/>
        <v>0</v>
      </c>
      <c r="W26" s="15"/>
      <c r="X26" s="65" t="s">
        <v>77</v>
      </c>
      <c r="Y26" s="63"/>
      <c r="Z26" s="64" t="s">
        <v>78</v>
      </c>
      <c r="AA26" s="65"/>
      <c r="AB26" s="189" t="s">
        <v>903</v>
      </c>
      <c r="AC26" s="190">
        <v>1</v>
      </c>
      <c r="AE26" s="9" t="s">
        <v>77</v>
      </c>
      <c r="AF26" s="10" t="s">
        <v>79</v>
      </c>
      <c r="AG26" s="9"/>
      <c r="AH26" s="6" t="s">
        <v>903</v>
      </c>
      <c r="AI26" s="32">
        <v>1</v>
      </c>
      <c r="AJ26" s="14">
        <f>136175.79+AK26</f>
        <v>481416.72705351119</v>
      </c>
      <c r="AK26" s="28">
        <v>345240.93705351115</v>
      </c>
      <c r="AL26" s="28"/>
      <c r="AM26" s="33"/>
      <c r="AN26" s="11"/>
      <c r="AO26" s="68"/>
      <c r="AP26" s="69"/>
      <c r="AQ26" s="69"/>
      <c r="AR26" s="69"/>
      <c r="AS26" s="14"/>
      <c r="AT26" s="28"/>
      <c r="AU26" s="11"/>
      <c r="AV26" s="11"/>
      <c r="AW26" s="16"/>
      <c r="AX26" s="16"/>
      <c r="AY26" s="16"/>
      <c r="AZ26" s="16"/>
      <c r="BA26" s="16"/>
      <c r="BB26" s="16"/>
      <c r="BC26" s="16"/>
      <c r="BD26" s="16"/>
      <c r="BE26" s="14"/>
      <c r="BF26" s="11"/>
      <c r="BG26" s="11"/>
    </row>
    <row r="27" spans="1:70" ht="30" customHeight="1" x14ac:dyDescent="0.35">
      <c r="A27" s="25" t="s">
        <v>80</v>
      </c>
      <c r="B27" s="52"/>
      <c r="C27" s="53" t="s">
        <v>81</v>
      </c>
      <c r="D27" s="9"/>
      <c r="E27" s="6" t="s">
        <v>903</v>
      </c>
      <c r="F27" s="30">
        <v>1</v>
      </c>
      <c r="G27" s="49"/>
      <c r="H27" s="50"/>
      <c r="I27" s="240">
        <f t="shared" si="0"/>
        <v>0</v>
      </c>
      <c r="J27" s="267"/>
      <c r="K27" s="240">
        <f t="shared" si="1"/>
        <v>0</v>
      </c>
      <c r="L27" s="240"/>
      <c r="M27" s="240">
        <f t="shared" si="2"/>
        <v>0</v>
      </c>
      <c r="N27" s="240"/>
      <c r="O27" s="240">
        <f t="shared" si="3"/>
        <v>0</v>
      </c>
      <c r="P27" s="240"/>
      <c r="Q27" s="240">
        <f t="shared" si="4"/>
        <v>0</v>
      </c>
      <c r="R27" s="240"/>
      <c r="S27" s="240">
        <f t="shared" si="5"/>
        <v>0</v>
      </c>
      <c r="T27" s="240">
        <f t="shared" si="6"/>
        <v>0</v>
      </c>
      <c r="U27" s="240">
        <f t="shared" si="7"/>
        <v>0</v>
      </c>
      <c r="V27" s="240">
        <f t="shared" si="8"/>
        <v>0</v>
      </c>
      <c r="W27" s="15"/>
      <c r="X27" s="65" t="s">
        <v>80</v>
      </c>
      <c r="Y27" s="63"/>
      <c r="Z27" s="64" t="s">
        <v>81</v>
      </c>
      <c r="AA27" s="65"/>
      <c r="AB27" s="189" t="s">
        <v>903</v>
      </c>
      <c r="AC27" s="190">
        <v>1</v>
      </c>
      <c r="AE27" s="9" t="s">
        <v>80</v>
      </c>
      <c r="AF27" s="10" t="s">
        <v>82</v>
      </c>
      <c r="AG27" s="9"/>
      <c r="AH27" s="6" t="s">
        <v>903</v>
      </c>
      <c r="AI27" s="32">
        <v>1</v>
      </c>
      <c r="AJ27" s="14">
        <v>20624.355981158304</v>
      </c>
      <c r="AK27" s="28"/>
      <c r="AL27" s="28"/>
      <c r="AM27" s="33"/>
      <c r="AN27" s="11"/>
      <c r="AO27" s="68"/>
      <c r="AP27" s="69"/>
      <c r="AQ27" s="69"/>
      <c r="AR27" s="69"/>
      <c r="AS27" s="14"/>
      <c r="AT27" s="28"/>
      <c r="AU27" s="11"/>
      <c r="AV27" s="11"/>
      <c r="AW27" s="16"/>
      <c r="AX27" s="16"/>
      <c r="AY27" s="16"/>
      <c r="AZ27" s="16"/>
      <c r="BA27" s="16"/>
      <c r="BB27" s="16"/>
      <c r="BC27" s="16"/>
      <c r="BD27" s="16"/>
      <c r="BE27" s="14"/>
      <c r="BF27" s="11"/>
      <c r="BG27" s="11"/>
    </row>
    <row r="28" spans="1:70" ht="30" customHeight="1" x14ac:dyDescent="0.35">
      <c r="A28" s="25" t="s">
        <v>83</v>
      </c>
      <c r="B28" s="52"/>
      <c r="C28" s="53" t="s">
        <v>84</v>
      </c>
      <c r="D28" s="9"/>
      <c r="E28" s="6" t="s">
        <v>903</v>
      </c>
      <c r="F28" s="30">
        <v>1</v>
      </c>
      <c r="G28" s="49"/>
      <c r="H28" s="50"/>
      <c r="I28" s="240">
        <f t="shared" si="0"/>
        <v>0</v>
      </c>
      <c r="J28" s="267"/>
      <c r="K28" s="240">
        <f t="shared" si="1"/>
        <v>0</v>
      </c>
      <c r="L28" s="240"/>
      <c r="M28" s="240">
        <f t="shared" si="2"/>
        <v>0</v>
      </c>
      <c r="N28" s="240"/>
      <c r="O28" s="240">
        <f t="shared" si="3"/>
        <v>0</v>
      </c>
      <c r="P28" s="240"/>
      <c r="Q28" s="240">
        <f t="shared" si="4"/>
        <v>0</v>
      </c>
      <c r="R28" s="240"/>
      <c r="S28" s="240">
        <f t="shared" si="5"/>
        <v>0</v>
      </c>
      <c r="T28" s="240">
        <f t="shared" si="6"/>
        <v>0</v>
      </c>
      <c r="U28" s="240">
        <f t="shared" si="7"/>
        <v>0</v>
      </c>
      <c r="V28" s="240">
        <f t="shared" si="8"/>
        <v>0</v>
      </c>
      <c r="W28" s="15"/>
      <c r="X28" s="65" t="s">
        <v>83</v>
      </c>
      <c r="Y28" s="63"/>
      <c r="Z28" s="64" t="s">
        <v>84</v>
      </c>
      <c r="AA28" s="65"/>
      <c r="AB28" s="189" t="s">
        <v>903</v>
      </c>
      <c r="AC28" s="190">
        <v>1</v>
      </c>
      <c r="AE28" s="9" t="s">
        <v>83</v>
      </c>
      <c r="AF28" s="10" t="s">
        <v>85</v>
      </c>
      <c r="AG28" s="9"/>
      <c r="AH28" s="6" t="s">
        <v>903</v>
      </c>
      <c r="AI28" s="32">
        <v>1</v>
      </c>
      <c r="AJ28" s="14"/>
      <c r="AK28" s="28"/>
      <c r="AL28" s="28"/>
      <c r="AM28" s="33"/>
      <c r="AN28" s="11"/>
      <c r="AO28" s="68"/>
      <c r="AP28" s="69"/>
      <c r="AQ28" s="69"/>
      <c r="AR28" s="69"/>
      <c r="AS28" s="14"/>
      <c r="AT28" s="28"/>
      <c r="AU28" s="11"/>
      <c r="AV28" s="11"/>
      <c r="AW28" s="16"/>
      <c r="AX28" s="16"/>
      <c r="AY28" s="16"/>
      <c r="AZ28" s="16"/>
      <c r="BA28" s="16"/>
      <c r="BB28" s="16"/>
      <c r="BC28" s="16"/>
      <c r="BD28" s="16"/>
      <c r="BE28" s="14"/>
      <c r="BF28" s="11"/>
      <c r="BG28" s="11"/>
    </row>
    <row r="29" spans="1:70" ht="30" customHeight="1" x14ac:dyDescent="0.35">
      <c r="A29" s="25" t="s">
        <v>86</v>
      </c>
      <c r="B29" s="52"/>
      <c r="C29" s="53" t="s">
        <v>87</v>
      </c>
      <c r="D29" s="9"/>
      <c r="E29" s="6" t="s">
        <v>903</v>
      </c>
      <c r="F29" s="30">
        <v>1</v>
      </c>
      <c r="G29" s="49"/>
      <c r="H29" s="50"/>
      <c r="I29" s="240">
        <f t="shared" si="0"/>
        <v>0</v>
      </c>
      <c r="J29" s="267"/>
      <c r="K29" s="240">
        <f t="shared" si="1"/>
        <v>0</v>
      </c>
      <c r="L29" s="240"/>
      <c r="M29" s="240">
        <f t="shared" si="2"/>
        <v>0</v>
      </c>
      <c r="N29" s="240"/>
      <c r="O29" s="240">
        <f t="shared" si="3"/>
        <v>0</v>
      </c>
      <c r="P29" s="240"/>
      <c r="Q29" s="240">
        <f t="shared" si="4"/>
        <v>0</v>
      </c>
      <c r="R29" s="240"/>
      <c r="S29" s="240">
        <f t="shared" si="5"/>
        <v>0</v>
      </c>
      <c r="T29" s="240">
        <f t="shared" si="6"/>
        <v>0</v>
      </c>
      <c r="U29" s="240">
        <f t="shared" si="7"/>
        <v>0</v>
      </c>
      <c r="V29" s="240">
        <f t="shared" si="8"/>
        <v>0</v>
      </c>
      <c r="W29" s="15"/>
      <c r="X29" s="65" t="s">
        <v>86</v>
      </c>
      <c r="Y29" s="63"/>
      <c r="Z29" s="64" t="s">
        <v>87</v>
      </c>
      <c r="AA29" s="65"/>
      <c r="AB29" s="189" t="s">
        <v>903</v>
      </c>
      <c r="AC29" s="190">
        <v>1</v>
      </c>
      <c r="AE29" s="9" t="s">
        <v>86</v>
      </c>
      <c r="AF29" s="10" t="s">
        <v>88</v>
      </c>
      <c r="AG29" s="9"/>
      <c r="AH29" s="6" t="s">
        <v>903</v>
      </c>
      <c r="AI29" s="32">
        <v>1</v>
      </c>
      <c r="AJ29" s="14">
        <v>5000</v>
      </c>
      <c r="AK29" s="28"/>
      <c r="AL29" s="28"/>
      <c r="AM29" s="33"/>
      <c r="AN29" s="11"/>
      <c r="AO29" s="68"/>
      <c r="AP29" s="69"/>
      <c r="AQ29" s="69"/>
      <c r="AR29" s="69"/>
      <c r="AS29" s="14"/>
      <c r="AT29" s="28"/>
      <c r="AU29" s="11"/>
      <c r="AV29" s="11"/>
      <c r="AW29" s="16"/>
      <c r="AX29" s="16"/>
      <c r="AY29" s="16"/>
      <c r="AZ29" s="16"/>
      <c r="BA29" s="16"/>
      <c r="BB29" s="16"/>
      <c r="BC29" s="16"/>
      <c r="BD29" s="16"/>
      <c r="BE29" s="14"/>
      <c r="BF29" s="11"/>
      <c r="BG29" s="11"/>
    </row>
    <row r="30" spans="1:70" ht="46.5" x14ac:dyDescent="0.35">
      <c r="A30" s="25" t="s">
        <v>661</v>
      </c>
      <c r="B30" s="52"/>
      <c r="C30" s="53" t="s">
        <v>660</v>
      </c>
      <c r="D30" s="9"/>
      <c r="E30" s="6" t="s">
        <v>903</v>
      </c>
      <c r="F30" s="30">
        <v>1</v>
      </c>
      <c r="G30" s="49"/>
      <c r="H30" s="50"/>
      <c r="I30" s="240">
        <f t="shared" si="0"/>
        <v>0</v>
      </c>
      <c r="J30" s="267"/>
      <c r="K30" s="268">
        <f t="shared" si="1"/>
        <v>0</v>
      </c>
      <c r="L30" s="268"/>
      <c r="M30" s="268">
        <f t="shared" si="2"/>
        <v>0</v>
      </c>
      <c r="N30" s="268"/>
      <c r="O30" s="268">
        <f t="shared" si="3"/>
        <v>0</v>
      </c>
      <c r="P30" s="268"/>
      <c r="Q30" s="268">
        <f t="shared" si="4"/>
        <v>0</v>
      </c>
      <c r="R30" s="268"/>
      <c r="S30" s="268">
        <f t="shared" si="5"/>
        <v>0</v>
      </c>
      <c r="T30" s="268">
        <f t="shared" si="6"/>
        <v>0</v>
      </c>
      <c r="U30" s="268">
        <f t="shared" si="7"/>
        <v>0</v>
      </c>
      <c r="V30" s="268">
        <f t="shared" si="8"/>
        <v>0</v>
      </c>
      <c r="W30" s="15"/>
      <c r="X30" s="65"/>
      <c r="Y30" s="63"/>
      <c r="Z30" s="64"/>
      <c r="AA30" s="65"/>
      <c r="AB30" s="189"/>
      <c r="AC30" s="190"/>
      <c r="AE30" s="9"/>
      <c r="AF30" s="10"/>
      <c r="AG30" s="9"/>
      <c r="AH30" s="6"/>
      <c r="AI30" s="32"/>
      <c r="AJ30" s="14"/>
      <c r="AK30" s="28"/>
      <c r="AL30" s="28"/>
      <c r="AM30" s="33"/>
      <c r="AN30" s="11"/>
      <c r="AO30" s="68"/>
      <c r="AP30" s="69"/>
      <c r="AQ30" s="69"/>
      <c r="AR30" s="69"/>
      <c r="AS30" s="14"/>
      <c r="AT30" s="28"/>
      <c r="AU30" s="11"/>
      <c r="AV30" s="11"/>
      <c r="AW30" s="16"/>
      <c r="AX30" s="16"/>
      <c r="AY30" s="16"/>
      <c r="AZ30" s="16"/>
      <c r="BA30" s="16"/>
      <c r="BB30" s="16"/>
      <c r="BC30" s="16"/>
      <c r="BD30" s="16"/>
      <c r="BE30" s="14"/>
      <c r="BF30" s="11"/>
      <c r="BG30" s="11"/>
    </row>
    <row r="31" spans="1:70" ht="30" customHeight="1" x14ac:dyDescent="0.35">
      <c r="A31" s="458" t="s">
        <v>89</v>
      </c>
      <c r="B31" s="239"/>
      <c r="C31" s="456" t="s">
        <v>90</v>
      </c>
      <c r="D31" s="9"/>
      <c r="E31" s="9"/>
      <c r="F31" s="30"/>
      <c r="G31" s="59"/>
      <c r="H31" s="60"/>
      <c r="I31" s="240"/>
      <c r="J31" s="59"/>
      <c r="K31" s="240"/>
      <c r="L31" s="59"/>
      <c r="M31" s="240"/>
      <c r="N31" s="60"/>
      <c r="O31" s="240"/>
      <c r="P31" s="59"/>
      <c r="Q31" s="240"/>
      <c r="R31" s="60"/>
      <c r="S31" s="240"/>
      <c r="T31" s="240"/>
      <c r="U31" s="240"/>
      <c r="V31" s="240"/>
      <c r="W31" s="15"/>
      <c r="X31" s="191" t="s">
        <v>89</v>
      </c>
      <c r="Y31" s="192"/>
      <c r="Z31" s="177" t="s">
        <v>90</v>
      </c>
      <c r="AA31" s="65"/>
      <c r="AB31" s="65"/>
      <c r="AC31" s="190"/>
      <c r="AE31" s="193" t="s">
        <v>89</v>
      </c>
      <c r="AF31" s="194" t="s">
        <v>91</v>
      </c>
      <c r="AG31" s="9"/>
      <c r="AH31" s="9"/>
      <c r="AI31" s="32"/>
      <c r="AJ31" s="67"/>
      <c r="AK31" s="70"/>
      <c r="AL31" s="70"/>
      <c r="AM31" s="68"/>
      <c r="AN31" s="69"/>
      <c r="AO31" s="68"/>
      <c r="AP31" s="69"/>
      <c r="AQ31" s="69"/>
      <c r="AR31" s="69"/>
      <c r="AS31" s="67"/>
      <c r="AT31" s="70"/>
      <c r="AU31" s="69"/>
      <c r="AV31" s="69"/>
      <c r="AW31" s="16"/>
      <c r="AX31" s="16"/>
      <c r="AY31" s="16"/>
      <c r="AZ31" s="16"/>
      <c r="BA31" s="16"/>
      <c r="BB31" s="16"/>
      <c r="BC31" s="16"/>
      <c r="BD31" s="16"/>
      <c r="BE31" s="14"/>
      <c r="BF31" s="11"/>
      <c r="BG31" s="11"/>
    </row>
    <row r="32" spans="1:70" ht="30" customHeight="1" x14ac:dyDescent="0.35">
      <c r="A32" s="25" t="s">
        <v>92</v>
      </c>
      <c r="B32" s="52"/>
      <c r="C32" s="53" t="s">
        <v>93</v>
      </c>
      <c r="D32" s="9"/>
      <c r="E32" s="6" t="s">
        <v>903</v>
      </c>
      <c r="F32" s="30">
        <v>6</v>
      </c>
      <c r="G32" s="49"/>
      <c r="H32" s="50"/>
      <c r="I32" s="240">
        <f t="shared" si="0"/>
        <v>0</v>
      </c>
      <c r="J32" s="267"/>
      <c r="K32" s="240">
        <f t="shared" si="1"/>
        <v>0</v>
      </c>
      <c r="L32" s="240"/>
      <c r="M32" s="240">
        <f t="shared" si="2"/>
        <v>0</v>
      </c>
      <c r="N32" s="240"/>
      <c r="O32" s="240">
        <f t="shared" si="3"/>
        <v>0</v>
      </c>
      <c r="P32" s="240"/>
      <c r="Q32" s="240">
        <f t="shared" si="4"/>
        <v>0</v>
      </c>
      <c r="R32" s="240"/>
      <c r="S32" s="240">
        <f t="shared" si="5"/>
        <v>0</v>
      </c>
      <c r="T32" s="240">
        <f t="shared" si="6"/>
        <v>0</v>
      </c>
      <c r="U32" s="240">
        <f t="shared" si="7"/>
        <v>0</v>
      </c>
      <c r="V32" s="240">
        <f t="shared" si="8"/>
        <v>0</v>
      </c>
      <c r="W32" s="15"/>
      <c r="X32" s="65" t="s">
        <v>92</v>
      </c>
      <c r="Y32" s="63"/>
      <c r="Z32" s="64" t="s">
        <v>93</v>
      </c>
      <c r="AA32" s="65"/>
      <c r="AB32" s="189" t="s">
        <v>903</v>
      </c>
      <c r="AC32" s="190">
        <v>4</v>
      </c>
      <c r="AE32" s="9" t="s">
        <v>92</v>
      </c>
      <c r="AF32" s="10" t="s">
        <v>482</v>
      </c>
      <c r="AG32" s="9"/>
      <c r="AH32" s="6" t="s">
        <v>903</v>
      </c>
      <c r="AI32" s="32">
        <v>4</v>
      </c>
      <c r="AJ32" s="14">
        <v>108322.87121734626</v>
      </c>
      <c r="AK32" s="28">
        <f>AJ32/AI32</f>
        <v>27080.717804336564</v>
      </c>
      <c r="AL32" s="28"/>
      <c r="AM32" s="33"/>
      <c r="AN32" s="11"/>
      <c r="AO32" s="68"/>
      <c r="AP32" s="69"/>
      <c r="AQ32" s="69"/>
      <c r="AR32" s="69"/>
      <c r="AS32" s="14"/>
      <c r="AT32" s="28"/>
      <c r="AU32" s="11"/>
      <c r="AV32" s="11"/>
      <c r="AW32" s="16"/>
      <c r="AX32" s="16"/>
      <c r="AY32" s="16"/>
      <c r="AZ32" s="16"/>
      <c r="BA32" s="16"/>
      <c r="BB32" s="16"/>
      <c r="BC32" s="16"/>
      <c r="BD32" s="16"/>
      <c r="BE32" s="14"/>
      <c r="BF32" s="11"/>
      <c r="BG32" s="11"/>
    </row>
    <row r="33" spans="1:59" ht="30" customHeight="1" x14ac:dyDescent="0.35">
      <c r="A33" s="25" t="s">
        <v>94</v>
      </c>
      <c r="B33" s="52"/>
      <c r="C33" s="53" t="s">
        <v>95</v>
      </c>
      <c r="D33" s="9"/>
      <c r="E33" s="6" t="s">
        <v>903</v>
      </c>
      <c r="F33" s="30">
        <v>6</v>
      </c>
      <c r="G33" s="49"/>
      <c r="H33" s="50"/>
      <c r="I33" s="240">
        <f t="shared" si="0"/>
        <v>0</v>
      </c>
      <c r="J33" s="267"/>
      <c r="K33" s="240">
        <f t="shared" si="1"/>
        <v>0</v>
      </c>
      <c r="L33" s="240"/>
      <c r="M33" s="240">
        <f t="shared" si="2"/>
        <v>0</v>
      </c>
      <c r="N33" s="240"/>
      <c r="O33" s="240">
        <f t="shared" si="3"/>
        <v>0</v>
      </c>
      <c r="P33" s="240"/>
      <c r="Q33" s="240">
        <f t="shared" si="4"/>
        <v>0</v>
      </c>
      <c r="R33" s="240"/>
      <c r="S33" s="240">
        <f t="shared" si="5"/>
        <v>0</v>
      </c>
      <c r="T33" s="240">
        <f t="shared" si="6"/>
        <v>0</v>
      </c>
      <c r="U33" s="240">
        <f t="shared" si="7"/>
        <v>0</v>
      </c>
      <c r="V33" s="240">
        <f t="shared" si="8"/>
        <v>0</v>
      </c>
      <c r="W33" s="15"/>
      <c r="X33" s="65" t="s">
        <v>94</v>
      </c>
      <c r="Y33" s="63"/>
      <c r="Z33" s="64" t="s">
        <v>95</v>
      </c>
      <c r="AA33" s="65"/>
      <c r="AB33" s="189" t="s">
        <v>903</v>
      </c>
      <c r="AC33" s="190">
        <v>4</v>
      </c>
      <c r="AE33" s="9" t="s">
        <v>94</v>
      </c>
      <c r="AF33" s="10" t="s">
        <v>96</v>
      </c>
      <c r="AG33" s="9"/>
      <c r="AH33" s="6" t="s">
        <v>903</v>
      </c>
      <c r="AI33" s="32">
        <v>4</v>
      </c>
      <c r="AJ33" s="14">
        <v>88390</v>
      </c>
      <c r="AK33" s="28">
        <f>AJ33/AI33</f>
        <v>22097.5</v>
      </c>
      <c r="AL33" s="28"/>
      <c r="AM33" s="33"/>
      <c r="AN33" s="11"/>
      <c r="AO33" s="68"/>
      <c r="AP33" s="69"/>
      <c r="AQ33" s="69"/>
      <c r="AR33" s="69"/>
      <c r="AS33" s="14"/>
      <c r="AT33" s="28"/>
      <c r="AU33" s="11"/>
      <c r="AV33" s="11"/>
      <c r="AW33" s="16"/>
      <c r="AX33" s="16"/>
      <c r="AY33" s="16"/>
      <c r="AZ33" s="16"/>
      <c r="BA33" s="16"/>
      <c r="BB33" s="16"/>
      <c r="BC33" s="16"/>
      <c r="BD33" s="16"/>
      <c r="BE33" s="14"/>
      <c r="BF33" s="11"/>
      <c r="BG33" s="11"/>
    </row>
    <row r="34" spans="1:59" ht="30" customHeight="1" x14ac:dyDescent="0.35">
      <c r="A34" s="25" t="s">
        <v>97</v>
      </c>
      <c r="B34" s="52"/>
      <c r="C34" s="53" t="s">
        <v>595</v>
      </c>
      <c r="D34" s="9"/>
      <c r="E34" s="6" t="s">
        <v>903</v>
      </c>
      <c r="F34" s="30">
        <v>2</v>
      </c>
      <c r="G34" s="49"/>
      <c r="H34" s="50"/>
      <c r="I34" s="240">
        <f t="shared" si="0"/>
        <v>0</v>
      </c>
      <c r="J34" s="267"/>
      <c r="K34" s="240">
        <f t="shared" si="1"/>
        <v>0</v>
      </c>
      <c r="L34" s="240"/>
      <c r="M34" s="240">
        <f t="shared" si="2"/>
        <v>0</v>
      </c>
      <c r="N34" s="240"/>
      <c r="O34" s="240">
        <f t="shared" si="3"/>
        <v>0</v>
      </c>
      <c r="P34" s="240"/>
      <c r="Q34" s="240">
        <f t="shared" si="4"/>
        <v>0</v>
      </c>
      <c r="R34" s="240"/>
      <c r="S34" s="240">
        <f t="shared" si="5"/>
        <v>0</v>
      </c>
      <c r="T34" s="240">
        <f t="shared" si="6"/>
        <v>0</v>
      </c>
      <c r="U34" s="240">
        <f t="shared" si="7"/>
        <v>0</v>
      </c>
      <c r="V34" s="240">
        <f t="shared" si="8"/>
        <v>0</v>
      </c>
      <c r="W34" s="15"/>
      <c r="X34" s="65"/>
      <c r="Y34" s="63"/>
      <c r="Z34" s="64"/>
      <c r="AA34" s="65"/>
      <c r="AB34" s="189"/>
      <c r="AC34" s="190"/>
      <c r="AE34" s="9"/>
      <c r="AF34" s="10"/>
      <c r="AG34" s="9"/>
      <c r="AH34" s="6"/>
      <c r="AI34" s="32"/>
      <c r="AJ34" s="14"/>
      <c r="AK34" s="28"/>
      <c r="AL34" s="28"/>
      <c r="AM34" s="33"/>
      <c r="AN34" s="11"/>
      <c r="AO34" s="68"/>
      <c r="AP34" s="69"/>
      <c r="AQ34" s="69"/>
      <c r="AR34" s="69"/>
      <c r="AS34" s="14"/>
      <c r="AT34" s="28"/>
      <c r="AU34" s="11"/>
      <c r="AV34" s="11"/>
      <c r="AW34" s="16"/>
      <c r="AX34" s="16"/>
      <c r="AY34" s="16"/>
      <c r="AZ34" s="16"/>
      <c r="BA34" s="16"/>
      <c r="BB34" s="16"/>
      <c r="BC34" s="16"/>
      <c r="BD34" s="16"/>
      <c r="BE34" s="14"/>
      <c r="BF34" s="11"/>
      <c r="BG34" s="11"/>
    </row>
    <row r="35" spans="1:59" ht="30" customHeight="1" x14ac:dyDescent="0.35">
      <c r="A35" s="25" t="s">
        <v>100</v>
      </c>
      <c r="B35" s="52"/>
      <c r="C35" s="53" t="s">
        <v>581</v>
      </c>
      <c r="D35" s="9"/>
      <c r="E35" s="6" t="s">
        <v>903</v>
      </c>
      <c r="F35" s="30">
        <v>2</v>
      </c>
      <c r="G35" s="49"/>
      <c r="H35" s="50"/>
      <c r="I35" s="240">
        <f t="shared" si="0"/>
        <v>0</v>
      </c>
      <c r="J35" s="267"/>
      <c r="K35" s="240">
        <f t="shared" si="1"/>
        <v>0</v>
      </c>
      <c r="L35" s="240"/>
      <c r="M35" s="240">
        <f t="shared" si="2"/>
        <v>0</v>
      </c>
      <c r="N35" s="240"/>
      <c r="O35" s="240">
        <f t="shared" si="3"/>
        <v>0</v>
      </c>
      <c r="P35" s="240"/>
      <c r="Q35" s="240">
        <f t="shared" si="4"/>
        <v>0</v>
      </c>
      <c r="R35" s="240"/>
      <c r="S35" s="240">
        <f t="shared" si="5"/>
        <v>0</v>
      </c>
      <c r="T35" s="240">
        <f t="shared" si="6"/>
        <v>0</v>
      </c>
      <c r="U35" s="240">
        <f t="shared" si="7"/>
        <v>0</v>
      </c>
      <c r="V35" s="240">
        <f t="shared" si="8"/>
        <v>0</v>
      </c>
      <c r="W35" s="15"/>
      <c r="X35" s="65" t="s">
        <v>97</v>
      </c>
      <c r="Y35" s="63"/>
      <c r="Z35" s="64" t="s">
        <v>483</v>
      </c>
      <c r="AA35" s="65"/>
      <c r="AB35" s="189" t="s">
        <v>903</v>
      </c>
      <c r="AC35" s="190">
        <v>2</v>
      </c>
      <c r="AE35" s="9" t="s">
        <v>97</v>
      </c>
      <c r="AF35" s="10" t="s">
        <v>484</v>
      </c>
      <c r="AG35" s="9"/>
      <c r="AH35" s="6" t="s">
        <v>903</v>
      </c>
      <c r="AI35" s="32">
        <v>2</v>
      </c>
      <c r="AJ35" s="14"/>
      <c r="AK35" s="28"/>
      <c r="AL35" s="28"/>
      <c r="AM35" s="33"/>
      <c r="AN35" s="11"/>
      <c r="AO35" s="68"/>
      <c r="AP35" s="69"/>
      <c r="AQ35" s="69"/>
      <c r="AR35" s="69"/>
      <c r="AS35" s="14"/>
      <c r="AT35" s="28"/>
      <c r="AU35" s="11"/>
      <c r="AV35" s="11"/>
      <c r="AW35" s="16"/>
      <c r="AX35" s="16"/>
      <c r="AY35" s="16"/>
      <c r="AZ35" s="16"/>
      <c r="BA35" s="16"/>
      <c r="BB35" s="16"/>
      <c r="BC35" s="16"/>
      <c r="BD35" s="16"/>
      <c r="BE35" s="14"/>
      <c r="BF35" s="11"/>
      <c r="BG35" s="11"/>
    </row>
    <row r="36" spans="1:59" ht="30" customHeight="1" x14ac:dyDescent="0.35">
      <c r="A36" s="25" t="s">
        <v>103</v>
      </c>
      <c r="B36" s="52"/>
      <c r="C36" s="53" t="s">
        <v>101</v>
      </c>
      <c r="D36" s="9"/>
      <c r="E36" s="6" t="s">
        <v>903</v>
      </c>
      <c r="F36" s="30">
        <v>1</v>
      </c>
      <c r="G36" s="49"/>
      <c r="H36" s="50"/>
      <c r="I36" s="240">
        <f t="shared" si="0"/>
        <v>0</v>
      </c>
      <c r="J36" s="267"/>
      <c r="K36" s="240">
        <f t="shared" si="1"/>
        <v>0</v>
      </c>
      <c r="L36" s="240"/>
      <c r="M36" s="240">
        <f t="shared" si="2"/>
        <v>0</v>
      </c>
      <c r="N36" s="240"/>
      <c r="O36" s="240">
        <f t="shared" si="3"/>
        <v>0</v>
      </c>
      <c r="P36" s="240"/>
      <c r="Q36" s="240">
        <f t="shared" si="4"/>
        <v>0</v>
      </c>
      <c r="R36" s="240"/>
      <c r="S36" s="240">
        <f t="shared" si="5"/>
        <v>0</v>
      </c>
      <c r="T36" s="240">
        <f t="shared" si="6"/>
        <v>0</v>
      </c>
      <c r="U36" s="240">
        <f t="shared" si="7"/>
        <v>0</v>
      </c>
      <c r="V36" s="240">
        <f t="shared" si="8"/>
        <v>0</v>
      </c>
      <c r="W36" s="15"/>
      <c r="X36" s="65" t="s">
        <v>100</v>
      </c>
      <c r="Y36" s="63"/>
      <c r="Z36" s="64" t="s">
        <v>101</v>
      </c>
      <c r="AA36" s="65"/>
      <c r="AB36" s="189" t="s">
        <v>903</v>
      </c>
      <c r="AC36" s="190">
        <v>1</v>
      </c>
      <c r="AE36" s="9" t="s">
        <v>100</v>
      </c>
      <c r="AF36" s="10" t="s">
        <v>102</v>
      </c>
      <c r="AG36" s="9"/>
      <c r="AH36" s="6" t="s">
        <v>903</v>
      </c>
      <c r="AI36" s="32">
        <v>1</v>
      </c>
      <c r="AJ36" s="14"/>
      <c r="AK36" s="28"/>
      <c r="AL36" s="28"/>
      <c r="AM36" s="33"/>
      <c r="AN36" s="11"/>
      <c r="AO36" s="68"/>
      <c r="AP36" s="69"/>
      <c r="AQ36" s="69"/>
      <c r="AR36" s="69"/>
      <c r="AS36" s="14"/>
      <c r="AT36" s="28"/>
      <c r="AU36" s="11"/>
      <c r="AV36" s="11"/>
      <c r="AW36" s="16"/>
      <c r="AX36" s="16"/>
      <c r="AY36" s="16"/>
      <c r="AZ36" s="16"/>
      <c r="BA36" s="16"/>
      <c r="BB36" s="16"/>
      <c r="BC36" s="16"/>
      <c r="BD36" s="16"/>
      <c r="BE36" s="14"/>
      <c r="BF36" s="11"/>
      <c r="BG36" s="11"/>
    </row>
    <row r="37" spans="1:59" ht="30" customHeight="1" x14ac:dyDescent="0.35">
      <c r="A37" s="25" t="s">
        <v>106</v>
      </c>
      <c r="B37" s="52"/>
      <c r="C37" s="53" t="s">
        <v>584</v>
      </c>
      <c r="D37" s="9"/>
      <c r="E37" s="6" t="s">
        <v>903</v>
      </c>
      <c r="F37" s="30">
        <v>2</v>
      </c>
      <c r="G37" s="49"/>
      <c r="H37" s="50"/>
      <c r="I37" s="240">
        <f t="shared" si="0"/>
        <v>0</v>
      </c>
      <c r="J37" s="267"/>
      <c r="K37" s="240">
        <f t="shared" si="1"/>
        <v>0</v>
      </c>
      <c r="L37" s="240"/>
      <c r="M37" s="240">
        <f t="shared" si="2"/>
        <v>0</v>
      </c>
      <c r="N37" s="240"/>
      <c r="O37" s="240">
        <f t="shared" si="3"/>
        <v>0</v>
      </c>
      <c r="P37" s="240"/>
      <c r="Q37" s="240">
        <f t="shared" si="4"/>
        <v>0</v>
      </c>
      <c r="R37" s="240"/>
      <c r="S37" s="240">
        <f t="shared" si="5"/>
        <v>0</v>
      </c>
      <c r="T37" s="240">
        <f t="shared" si="6"/>
        <v>0</v>
      </c>
      <c r="U37" s="240">
        <f t="shared" si="7"/>
        <v>0</v>
      </c>
      <c r="V37" s="240">
        <f t="shared" si="8"/>
        <v>0</v>
      </c>
      <c r="W37" s="15"/>
      <c r="X37" s="65" t="s">
        <v>103</v>
      </c>
      <c r="Y37" s="63"/>
      <c r="Z37" s="64" t="s">
        <v>104</v>
      </c>
      <c r="AA37" s="65"/>
      <c r="AB37" s="189" t="s">
        <v>903</v>
      </c>
      <c r="AC37" s="190">
        <v>2</v>
      </c>
      <c r="AE37" s="9" t="s">
        <v>103</v>
      </c>
      <c r="AF37" s="10" t="s">
        <v>105</v>
      </c>
      <c r="AG37" s="9"/>
      <c r="AH37" s="6" t="s">
        <v>903</v>
      </c>
      <c r="AI37" s="32">
        <v>2</v>
      </c>
      <c r="AJ37" s="14"/>
      <c r="AK37" s="28"/>
      <c r="AL37" s="28"/>
      <c r="AM37" s="33"/>
      <c r="AN37" s="11"/>
      <c r="AO37" s="68"/>
      <c r="AP37" s="69"/>
      <c r="AQ37" s="69"/>
      <c r="AR37" s="69"/>
      <c r="AS37" s="14"/>
      <c r="AT37" s="28"/>
      <c r="AU37" s="11"/>
      <c r="AV37" s="11"/>
      <c r="AW37" s="16"/>
      <c r="AX37" s="16"/>
      <c r="AY37" s="16"/>
      <c r="AZ37" s="16"/>
      <c r="BA37" s="16"/>
      <c r="BB37" s="16"/>
      <c r="BC37" s="16"/>
      <c r="BD37" s="16"/>
      <c r="BE37" s="14"/>
      <c r="BF37" s="11"/>
      <c r="BG37" s="11"/>
    </row>
    <row r="38" spans="1:59" ht="30" customHeight="1" x14ac:dyDescent="0.35">
      <c r="A38" s="25" t="s">
        <v>107</v>
      </c>
      <c r="B38" s="52"/>
      <c r="C38" s="53" t="s">
        <v>579</v>
      </c>
      <c r="D38" s="9"/>
      <c r="E38" s="6" t="s">
        <v>903</v>
      </c>
      <c r="F38" s="30">
        <v>2</v>
      </c>
      <c r="G38" s="49"/>
      <c r="H38" s="50"/>
      <c r="I38" s="240">
        <f t="shared" si="0"/>
        <v>0</v>
      </c>
      <c r="J38" s="267"/>
      <c r="K38" s="240">
        <f t="shared" si="1"/>
        <v>0</v>
      </c>
      <c r="L38" s="240"/>
      <c r="M38" s="240">
        <f t="shared" si="2"/>
        <v>0</v>
      </c>
      <c r="N38" s="240"/>
      <c r="O38" s="240">
        <f t="shared" si="3"/>
        <v>0</v>
      </c>
      <c r="P38" s="240"/>
      <c r="Q38" s="240">
        <f t="shared" si="4"/>
        <v>0</v>
      </c>
      <c r="R38" s="240"/>
      <c r="S38" s="240">
        <f t="shared" si="5"/>
        <v>0</v>
      </c>
      <c r="T38" s="240">
        <f t="shared" si="6"/>
        <v>0</v>
      </c>
      <c r="U38" s="240">
        <f t="shared" si="7"/>
        <v>0</v>
      </c>
      <c r="V38" s="240">
        <f t="shared" si="8"/>
        <v>0</v>
      </c>
      <c r="W38" s="15"/>
      <c r="X38" s="65" t="s">
        <v>110</v>
      </c>
      <c r="Y38" s="63"/>
      <c r="Z38" s="64" t="s">
        <v>108</v>
      </c>
      <c r="AA38" s="65"/>
      <c r="AB38" s="189" t="s">
        <v>903</v>
      </c>
      <c r="AC38" s="190">
        <v>2</v>
      </c>
      <c r="AE38" s="9" t="s">
        <v>110</v>
      </c>
      <c r="AF38" s="10" t="s">
        <v>109</v>
      </c>
      <c r="AG38" s="9"/>
      <c r="AH38" s="6" t="s">
        <v>903</v>
      </c>
      <c r="AI38" s="32">
        <v>2</v>
      </c>
      <c r="AJ38" s="14">
        <v>50446.790650570227</v>
      </c>
      <c r="AK38" s="28">
        <f t="shared" ref="AK38:AK42" si="9">AJ38/AI38</f>
        <v>25223.395325285113</v>
      </c>
      <c r="AL38" s="28"/>
      <c r="AM38" s="33"/>
      <c r="AN38" s="11"/>
      <c r="AO38" s="68"/>
      <c r="AP38" s="69"/>
      <c r="AQ38" s="69"/>
      <c r="AR38" s="69"/>
      <c r="AS38" s="14"/>
      <c r="AT38" s="28"/>
      <c r="AU38" s="11"/>
      <c r="AV38" s="11"/>
      <c r="AW38" s="16"/>
      <c r="AX38" s="16"/>
      <c r="AY38" s="16"/>
      <c r="AZ38" s="16"/>
      <c r="BA38" s="16"/>
      <c r="BB38" s="16"/>
      <c r="BC38" s="16"/>
      <c r="BD38" s="16"/>
      <c r="BE38" s="14"/>
      <c r="BF38" s="11"/>
      <c r="BG38" s="11"/>
    </row>
    <row r="39" spans="1:59" ht="30" customHeight="1" x14ac:dyDescent="0.35">
      <c r="A39" s="25" t="s">
        <v>110</v>
      </c>
      <c r="B39" s="52"/>
      <c r="C39" s="53" t="s">
        <v>112</v>
      </c>
      <c r="D39" s="9"/>
      <c r="E39" s="6" t="s">
        <v>903</v>
      </c>
      <c r="F39" s="30">
        <v>2</v>
      </c>
      <c r="G39" s="49"/>
      <c r="H39" s="50"/>
      <c r="I39" s="240">
        <f t="shared" si="0"/>
        <v>0</v>
      </c>
      <c r="J39" s="267"/>
      <c r="K39" s="240">
        <f t="shared" si="1"/>
        <v>0</v>
      </c>
      <c r="L39" s="240"/>
      <c r="M39" s="240">
        <f t="shared" si="2"/>
        <v>0</v>
      </c>
      <c r="N39" s="240"/>
      <c r="O39" s="240">
        <f t="shared" si="3"/>
        <v>0</v>
      </c>
      <c r="P39" s="240"/>
      <c r="Q39" s="240">
        <f t="shared" si="4"/>
        <v>0</v>
      </c>
      <c r="R39" s="240"/>
      <c r="S39" s="240">
        <f t="shared" si="5"/>
        <v>0</v>
      </c>
      <c r="T39" s="240">
        <f t="shared" si="6"/>
        <v>0</v>
      </c>
      <c r="U39" s="240">
        <f t="shared" si="7"/>
        <v>0</v>
      </c>
      <c r="V39" s="240">
        <f t="shared" si="8"/>
        <v>0</v>
      </c>
      <c r="W39" s="15"/>
      <c r="X39" s="65"/>
      <c r="Y39" s="63"/>
      <c r="Z39" s="64"/>
      <c r="AA39" s="65"/>
      <c r="AB39" s="189"/>
      <c r="AC39" s="190"/>
      <c r="AE39" s="9"/>
      <c r="AF39" s="10"/>
      <c r="AG39" s="9"/>
      <c r="AH39" s="6"/>
      <c r="AI39" s="32"/>
      <c r="AJ39" s="14"/>
      <c r="AK39" s="28"/>
      <c r="AL39" s="28"/>
      <c r="AM39" s="33"/>
      <c r="AN39" s="11"/>
      <c r="AO39" s="68"/>
      <c r="AP39" s="69"/>
      <c r="AQ39" s="69"/>
      <c r="AR39" s="69"/>
      <c r="AS39" s="14"/>
      <c r="AT39" s="28"/>
      <c r="AU39" s="11"/>
      <c r="AV39" s="11"/>
      <c r="AW39" s="16"/>
      <c r="AX39" s="16"/>
      <c r="AY39" s="16"/>
      <c r="AZ39" s="16"/>
      <c r="BA39" s="16"/>
      <c r="BB39" s="16"/>
      <c r="BC39" s="16"/>
      <c r="BD39" s="16"/>
      <c r="BE39" s="14"/>
      <c r="BF39" s="11"/>
      <c r="BG39" s="11"/>
    </row>
    <row r="40" spans="1:59" ht="30" customHeight="1" x14ac:dyDescent="0.35">
      <c r="A40" s="25" t="s">
        <v>111</v>
      </c>
      <c r="B40" s="52"/>
      <c r="C40" s="53" t="s">
        <v>485</v>
      </c>
      <c r="D40" s="9"/>
      <c r="E40" s="6" t="s">
        <v>903</v>
      </c>
      <c r="F40" s="30">
        <v>1</v>
      </c>
      <c r="G40" s="49"/>
      <c r="H40" s="50"/>
      <c r="I40" s="240">
        <f t="shared" si="0"/>
        <v>0</v>
      </c>
      <c r="J40" s="267"/>
      <c r="K40" s="240">
        <f t="shared" si="1"/>
        <v>0</v>
      </c>
      <c r="L40" s="240"/>
      <c r="M40" s="240">
        <f t="shared" si="2"/>
        <v>0</v>
      </c>
      <c r="N40" s="240"/>
      <c r="O40" s="240">
        <f t="shared" si="3"/>
        <v>0</v>
      </c>
      <c r="P40" s="240"/>
      <c r="Q40" s="240">
        <f t="shared" si="4"/>
        <v>0</v>
      </c>
      <c r="R40" s="240"/>
      <c r="S40" s="240">
        <f t="shared" si="5"/>
        <v>0</v>
      </c>
      <c r="T40" s="240">
        <f t="shared" si="6"/>
        <v>0</v>
      </c>
      <c r="U40" s="240">
        <f t="shared" si="7"/>
        <v>0</v>
      </c>
      <c r="V40" s="240">
        <f t="shared" si="8"/>
        <v>0</v>
      </c>
      <c r="W40" s="15"/>
      <c r="X40" s="65" t="s">
        <v>113</v>
      </c>
      <c r="Y40" s="63"/>
      <c r="Z40" s="64" t="s">
        <v>485</v>
      </c>
      <c r="AA40" s="65"/>
      <c r="AB40" s="189" t="s">
        <v>903</v>
      </c>
      <c r="AC40" s="190">
        <v>1</v>
      </c>
      <c r="AE40" s="9" t="s">
        <v>113</v>
      </c>
      <c r="AF40" s="10" t="s">
        <v>117</v>
      </c>
      <c r="AG40" s="9"/>
      <c r="AH40" s="6" t="s">
        <v>903</v>
      </c>
      <c r="AI40" s="32">
        <v>1</v>
      </c>
      <c r="AJ40" s="14"/>
      <c r="AK40" s="28">
        <f t="shared" si="9"/>
        <v>0</v>
      </c>
      <c r="AL40" s="28"/>
      <c r="AM40" s="33"/>
      <c r="AN40" s="11"/>
      <c r="AO40" s="68"/>
      <c r="AP40" s="69"/>
      <c r="AQ40" s="69"/>
      <c r="AR40" s="69"/>
      <c r="AS40" s="14"/>
      <c r="AT40" s="28"/>
      <c r="AU40" s="11"/>
      <c r="AV40" s="11"/>
      <c r="AW40" s="16"/>
      <c r="AX40" s="16"/>
      <c r="AY40" s="16"/>
      <c r="AZ40" s="16"/>
      <c r="BA40" s="16"/>
      <c r="BB40" s="16"/>
      <c r="BC40" s="16"/>
      <c r="BD40" s="16"/>
      <c r="BE40" s="14"/>
      <c r="BF40" s="11"/>
      <c r="BG40" s="11"/>
    </row>
    <row r="41" spans="1:59" ht="30" customHeight="1" x14ac:dyDescent="0.35">
      <c r="A41" s="25" t="s">
        <v>113</v>
      </c>
      <c r="B41" s="52"/>
      <c r="C41" s="53" t="s">
        <v>119</v>
      </c>
      <c r="D41" s="9"/>
      <c r="E41" s="6" t="s">
        <v>120</v>
      </c>
      <c r="F41" s="30">
        <v>3</v>
      </c>
      <c r="G41" s="49"/>
      <c r="H41" s="50"/>
      <c r="I41" s="240">
        <f t="shared" si="0"/>
        <v>0</v>
      </c>
      <c r="J41" s="267"/>
      <c r="K41" s="240">
        <f t="shared" si="1"/>
        <v>0</v>
      </c>
      <c r="L41" s="240"/>
      <c r="M41" s="240">
        <f t="shared" si="2"/>
        <v>0</v>
      </c>
      <c r="N41" s="240"/>
      <c r="O41" s="240">
        <f t="shared" si="3"/>
        <v>0</v>
      </c>
      <c r="P41" s="240"/>
      <c r="Q41" s="240">
        <f t="shared" si="4"/>
        <v>0</v>
      </c>
      <c r="R41" s="240"/>
      <c r="S41" s="240">
        <f t="shared" si="5"/>
        <v>0</v>
      </c>
      <c r="T41" s="240">
        <f t="shared" si="6"/>
        <v>0</v>
      </c>
      <c r="U41" s="240">
        <f t="shared" si="7"/>
        <v>0</v>
      </c>
      <c r="V41" s="240">
        <f t="shared" si="8"/>
        <v>0</v>
      </c>
      <c r="W41" s="15"/>
      <c r="X41" s="65" t="s">
        <v>116</v>
      </c>
      <c r="Y41" s="63"/>
      <c r="Z41" s="64" t="s">
        <v>119</v>
      </c>
      <c r="AA41" s="65"/>
      <c r="AB41" s="189" t="s">
        <v>120</v>
      </c>
      <c r="AC41" s="190">
        <v>6</v>
      </c>
      <c r="AE41" s="9" t="s">
        <v>116</v>
      </c>
      <c r="AF41" s="10" t="s">
        <v>121</v>
      </c>
      <c r="AG41" s="9"/>
      <c r="AH41" s="6" t="s">
        <v>122</v>
      </c>
      <c r="AI41" s="32">
        <v>6</v>
      </c>
      <c r="AJ41" s="14">
        <v>14080.940191937743</v>
      </c>
      <c r="AK41" s="28">
        <f t="shared" si="9"/>
        <v>2346.8233653229572</v>
      </c>
      <c r="AL41" s="28"/>
      <c r="AM41" s="33"/>
      <c r="AN41" s="11"/>
      <c r="AO41" s="68"/>
      <c r="AP41" s="69"/>
      <c r="AQ41" s="69"/>
      <c r="AR41" s="69"/>
      <c r="AS41" s="14"/>
      <c r="AT41" s="28"/>
      <c r="AU41" s="11"/>
      <c r="AV41" s="11"/>
      <c r="AW41" s="16"/>
      <c r="AX41" s="16"/>
      <c r="AY41" s="16"/>
      <c r="AZ41" s="16"/>
      <c r="BA41" s="16"/>
      <c r="BB41" s="16"/>
      <c r="BC41" s="16"/>
      <c r="BD41" s="16"/>
      <c r="BE41" s="14"/>
      <c r="BF41" s="11"/>
      <c r="BG41" s="11"/>
    </row>
    <row r="42" spans="1:59" ht="30" customHeight="1" x14ac:dyDescent="0.35">
      <c r="A42" s="25" t="s">
        <v>116</v>
      </c>
      <c r="B42" s="52"/>
      <c r="C42" s="53" t="s">
        <v>124</v>
      </c>
      <c r="D42" s="9"/>
      <c r="E42" s="6" t="s">
        <v>903</v>
      </c>
      <c r="F42" s="30">
        <v>1</v>
      </c>
      <c r="G42" s="49"/>
      <c r="H42" s="50"/>
      <c r="I42" s="240">
        <f t="shared" si="0"/>
        <v>0</v>
      </c>
      <c r="J42" s="267"/>
      <c r="K42" s="240">
        <f t="shared" si="1"/>
        <v>0</v>
      </c>
      <c r="L42" s="240"/>
      <c r="M42" s="240">
        <f t="shared" si="2"/>
        <v>0</v>
      </c>
      <c r="N42" s="240"/>
      <c r="O42" s="240">
        <f t="shared" si="3"/>
        <v>0</v>
      </c>
      <c r="P42" s="240"/>
      <c r="Q42" s="240">
        <f t="shared" si="4"/>
        <v>0</v>
      </c>
      <c r="R42" s="240"/>
      <c r="S42" s="240">
        <f t="shared" si="5"/>
        <v>0</v>
      </c>
      <c r="T42" s="240">
        <f t="shared" si="6"/>
        <v>0</v>
      </c>
      <c r="U42" s="240">
        <f t="shared" si="7"/>
        <v>0</v>
      </c>
      <c r="V42" s="240">
        <f t="shared" si="8"/>
        <v>0</v>
      </c>
      <c r="W42" s="15"/>
      <c r="X42" s="65" t="s">
        <v>118</v>
      </c>
      <c r="Y42" s="63"/>
      <c r="Z42" s="64" t="s">
        <v>124</v>
      </c>
      <c r="AA42" s="65"/>
      <c r="AB42" s="189" t="s">
        <v>903</v>
      </c>
      <c r="AC42" s="190">
        <v>1</v>
      </c>
      <c r="AE42" s="9" t="s">
        <v>118</v>
      </c>
      <c r="AF42" s="10" t="s">
        <v>125</v>
      </c>
      <c r="AG42" s="9"/>
      <c r="AH42" s="6" t="s">
        <v>903</v>
      </c>
      <c r="AI42" s="32">
        <v>1</v>
      </c>
      <c r="AJ42" s="14"/>
      <c r="AK42" s="28">
        <f t="shared" si="9"/>
        <v>0</v>
      </c>
      <c r="AL42" s="28"/>
      <c r="AM42" s="33"/>
      <c r="AN42" s="11"/>
      <c r="AO42" s="68"/>
      <c r="AP42" s="69"/>
      <c r="AQ42" s="69"/>
      <c r="AR42" s="69"/>
      <c r="AS42" s="14"/>
      <c r="AT42" s="28"/>
      <c r="AU42" s="11"/>
      <c r="AV42" s="11"/>
      <c r="AW42" s="16"/>
      <c r="AX42" s="16"/>
      <c r="AY42" s="16"/>
      <c r="AZ42" s="16"/>
      <c r="BA42" s="16"/>
      <c r="BB42" s="16"/>
      <c r="BC42" s="16"/>
      <c r="BD42" s="16"/>
      <c r="BE42" s="14"/>
      <c r="BF42" s="11"/>
      <c r="BG42" s="11"/>
    </row>
    <row r="43" spans="1:59" ht="30" customHeight="1" x14ac:dyDescent="0.35">
      <c r="A43" s="458" t="s">
        <v>126</v>
      </c>
      <c r="B43" s="239"/>
      <c r="C43" s="456" t="s">
        <v>135</v>
      </c>
      <c r="D43" s="9"/>
      <c r="E43" s="34"/>
      <c r="F43" s="36"/>
      <c r="G43" s="59"/>
      <c r="H43" s="60"/>
      <c r="I43" s="240"/>
      <c r="J43" s="59"/>
      <c r="K43" s="240"/>
      <c r="L43" s="59"/>
      <c r="M43" s="240"/>
      <c r="N43" s="60"/>
      <c r="O43" s="240"/>
      <c r="P43" s="59"/>
      <c r="Q43" s="240"/>
      <c r="R43" s="60"/>
      <c r="S43" s="240"/>
      <c r="T43" s="240"/>
      <c r="U43" s="240"/>
      <c r="V43" s="240"/>
      <c r="W43" s="15"/>
      <c r="X43" s="191" t="s">
        <v>134</v>
      </c>
      <c r="Y43" s="192"/>
      <c r="Z43" s="177" t="s">
        <v>135</v>
      </c>
      <c r="AA43" s="65"/>
      <c r="AB43" s="66"/>
      <c r="AC43" s="37"/>
      <c r="AE43" s="193" t="s">
        <v>134</v>
      </c>
      <c r="AF43" s="194" t="s">
        <v>136</v>
      </c>
      <c r="AG43" s="9"/>
      <c r="AH43" s="34"/>
      <c r="AI43" s="37"/>
      <c r="AJ43" s="67"/>
      <c r="AK43" s="70"/>
      <c r="AL43" s="70"/>
      <c r="AM43" s="68"/>
      <c r="AN43" s="69"/>
      <c r="AO43" s="68"/>
      <c r="AP43" s="69"/>
      <c r="AQ43" s="69"/>
      <c r="AR43" s="69"/>
      <c r="AS43" s="67"/>
      <c r="AT43" s="70"/>
      <c r="AU43" s="69"/>
      <c r="AV43" s="69"/>
      <c r="AW43" s="16"/>
      <c r="AX43" s="16"/>
      <c r="AY43" s="16"/>
      <c r="AZ43" s="16"/>
      <c r="BA43" s="16"/>
      <c r="BB43" s="16"/>
      <c r="BC43" s="16"/>
      <c r="BD43" s="16"/>
      <c r="BE43" s="14"/>
      <c r="BF43" s="11"/>
      <c r="BG43" s="11"/>
    </row>
    <row r="44" spans="1:59" ht="30" customHeight="1" x14ac:dyDescent="0.35">
      <c r="A44" s="35" t="s">
        <v>127</v>
      </c>
      <c r="B44" s="52"/>
      <c r="C44" s="53" t="s">
        <v>138</v>
      </c>
      <c r="D44" s="9"/>
      <c r="E44" s="34" t="s">
        <v>903</v>
      </c>
      <c r="F44" s="38">
        <v>6</v>
      </c>
      <c r="G44" s="49"/>
      <c r="H44" s="29"/>
      <c r="I44" s="240">
        <f t="shared" si="0"/>
        <v>0</v>
      </c>
      <c r="J44" s="267"/>
      <c r="K44" s="240">
        <f t="shared" si="1"/>
        <v>0</v>
      </c>
      <c r="L44" s="59"/>
      <c r="M44" s="240">
        <f t="shared" si="2"/>
        <v>0</v>
      </c>
      <c r="N44" s="60"/>
      <c r="O44" s="240">
        <f t="shared" si="3"/>
        <v>0</v>
      </c>
      <c r="P44" s="27"/>
      <c r="Q44" s="240">
        <f t="shared" si="4"/>
        <v>0</v>
      </c>
      <c r="R44" s="26"/>
      <c r="S44" s="240">
        <f t="shared" si="5"/>
        <v>0</v>
      </c>
      <c r="T44" s="240">
        <f t="shared" si="6"/>
        <v>0</v>
      </c>
      <c r="U44" s="240">
        <f t="shared" si="7"/>
        <v>0</v>
      </c>
      <c r="V44" s="240">
        <f t="shared" si="8"/>
        <v>0</v>
      </c>
      <c r="W44" s="15"/>
      <c r="X44" s="62" t="s">
        <v>137</v>
      </c>
      <c r="Y44" s="63"/>
      <c r="Z44" s="64" t="s">
        <v>138</v>
      </c>
      <c r="AA44" s="65"/>
      <c r="AB44" s="66" t="s">
        <v>903</v>
      </c>
      <c r="AC44" s="195">
        <v>5</v>
      </c>
      <c r="AE44" s="12" t="s">
        <v>137</v>
      </c>
      <c r="AF44" s="10" t="s">
        <v>139</v>
      </c>
      <c r="AG44" s="9"/>
      <c r="AH44" s="34" t="s">
        <v>903</v>
      </c>
      <c r="AI44" s="39">
        <v>5</v>
      </c>
      <c r="AJ44" s="14">
        <v>88406</v>
      </c>
      <c r="AK44" s="28">
        <f>$AJ$44/SUM($AI$44:$AI$49)</f>
        <v>6800.4615384615381</v>
      </c>
      <c r="AL44" s="28"/>
      <c r="AM44" s="33"/>
      <c r="AN44" s="11"/>
      <c r="AO44" s="68"/>
      <c r="AP44" s="69"/>
      <c r="AQ44" s="69"/>
      <c r="AR44" s="69"/>
      <c r="AS44" s="14"/>
      <c r="AT44" s="28"/>
      <c r="AU44" s="11"/>
      <c r="AV44" s="11"/>
      <c r="AW44" s="16"/>
      <c r="AX44" s="16"/>
      <c r="AY44" s="16"/>
      <c r="AZ44" s="16"/>
      <c r="BA44" s="16"/>
      <c r="BB44" s="16"/>
      <c r="BC44" s="16"/>
      <c r="BD44" s="16"/>
      <c r="BE44" s="14"/>
      <c r="BF44" s="11"/>
      <c r="BG44" s="11"/>
    </row>
    <row r="45" spans="1:59" ht="30" customHeight="1" x14ac:dyDescent="0.35">
      <c r="A45" s="35" t="s">
        <v>128</v>
      </c>
      <c r="B45" s="52"/>
      <c r="C45" s="53" t="s">
        <v>141</v>
      </c>
      <c r="D45" s="9"/>
      <c r="E45" s="34" t="s">
        <v>903</v>
      </c>
      <c r="F45" s="36">
        <v>6</v>
      </c>
      <c r="G45" s="49"/>
      <c r="H45" s="29"/>
      <c r="I45" s="240">
        <f t="shared" si="0"/>
        <v>0</v>
      </c>
      <c r="J45" s="267"/>
      <c r="K45" s="240">
        <f t="shared" si="1"/>
        <v>0</v>
      </c>
      <c r="L45" s="59"/>
      <c r="M45" s="240">
        <f t="shared" si="2"/>
        <v>0</v>
      </c>
      <c r="N45" s="60"/>
      <c r="O45" s="240">
        <f t="shared" si="3"/>
        <v>0</v>
      </c>
      <c r="P45" s="27"/>
      <c r="Q45" s="240">
        <f t="shared" si="4"/>
        <v>0</v>
      </c>
      <c r="R45" s="26"/>
      <c r="S45" s="240">
        <f t="shared" si="5"/>
        <v>0</v>
      </c>
      <c r="T45" s="240">
        <f t="shared" si="6"/>
        <v>0</v>
      </c>
      <c r="U45" s="240">
        <f t="shared" si="7"/>
        <v>0</v>
      </c>
      <c r="V45" s="240">
        <f t="shared" si="8"/>
        <v>0</v>
      </c>
      <c r="W45" s="15"/>
      <c r="X45" s="62" t="s">
        <v>140</v>
      </c>
      <c r="Y45" s="63"/>
      <c r="Z45" s="64" t="s">
        <v>141</v>
      </c>
      <c r="AA45" s="65"/>
      <c r="AB45" s="66" t="s">
        <v>903</v>
      </c>
      <c r="AC45" s="37">
        <v>4</v>
      </c>
      <c r="AE45" s="12" t="s">
        <v>140</v>
      </c>
      <c r="AF45" s="10" t="s">
        <v>142</v>
      </c>
      <c r="AG45" s="9"/>
      <c r="AH45" s="34" t="s">
        <v>903</v>
      </c>
      <c r="AI45" s="37">
        <v>4</v>
      </c>
      <c r="AJ45" s="14"/>
      <c r="AK45" s="28">
        <f>$AJ$44/SUM($AI$44:$AI$49)</f>
        <v>6800.4615384615381</v>
      </c>
      <c r="AL45" s="28"/>
      <c r="AM45" s="33"/>
      <c r="AN45" s="11"/>
      <c r="AO45" s="68"/>
      <c r="AP45" s="69"/>
      <c r="AQ45" s="69"/>
      <c r="AR45" s="69"/>
      <c r="AS45" s="14"/>
      <c r="AT45" s="28"/>
      <c r="AU45" s="11"/>
      <c r="AV45" s="11"/>
      <c r="AW45" s="16"/>
      <c r="AX45" s="16"/>
      <c r="AY45" s="16"/>
      <c r="AZ45" s="16"/>
      <c r="BA45" s="16"/>
      <c r="BB45" s="16"/>
      <c r="BC45" s="16"/>
      <c r="BD45" s="16"/>
      <c r="BE45" s="14"/>
      <c r="BF45" s="11"/>
      <c r="BG45" s="11"/>
    </row>
    <row r="46" spans="1:59" ht="30" customHeight="1" x14ac:dyDescent="0.35">
      <c r="A46" s="35" t="s">
        <v>129</v>
      </c>
      <c r="B46" s="52"/>
      <c r="C46" s="53" t="s">
        <v>978</v>
      </c>
      <c r="D46" s="9"/>
      <c r="E46" s="34" t="s">
        <v>903</v>
      </c>
      <c r="F46" s="36">
        <v>2</v>
      </c>
      <c r="G46" s="49"/>
      <c r="H46" s="29"/>
      <c r="I46" s="240">
        <f t="shared" si="0"/>
        <v>0</v>
      </c>
      <c r="J46" s="267"/>
      <c r="K46" s="240">
        <f t="shared" si="1"/>
        <v>0</v>
      </c>
      <c r="L46" s="59"/>
      <c r="M46" s="240">
        <f t="shared" si="2"/>
        <v>0</v>
      </c>
      <c r="N46" s="60"/>
      <c r="O46" s="240">
        <f t="shared" si="3"/>
        <v>0</v>
      </c>
      <c r="P46" s="27"/>
      <c r="Q46" s="240">
        <f t="shared" si="4"/>
        <v>0</v>
      </c>
      <c r="R46" s="26"/>
      <c r="S46" s="240">
        <f t="shared" si="5"/>
        <v>0</v>
      </c>
      <c r="T46" s="240">
        <f t="shared" si="6"/>
        <v>0</v>
      </c>
      <c r="U46" s="240">
        <f t="shared" si="7"/>
        <v>0</v>
      </c>
      <c r="V46" s="240">
        <f t="shared" si="8"/>
        <v>0</v>
      </c>
      <c r="W46" s="15"/>
      <c r="X46" s="62"/>
      <c r="Y46" s="63"/>
      <c r="Z46" s="64"/>
      <c r="AA46" s="65"/>
      <c r="AB46" s="66"/>
      <c r="AC46" s="37"/>
      <c r="AE46" s="12"/>
      <c r="AF46" s="10"/>
      <c r="AG46" s="9"/>
      <c r="AH46" s="34"/>
      <c r="AI46" s="37"/>
      <c r="AJ46" s="14"/>
      <c r="AK46" s="28"/>
      <c r="AL46" s="28"/>
      <c r="AM46" s="33"/>
      <c r="AN46" s="11"/>
      <c r="AO46" s="68"/>
      <c r="AP46" s="69"/>
      <c r="AQ46" s="69"/>
      <c r="AR46" s="69"/>
      <c r="AS46" s="14"/>
      <c r="AT46" s="28"/>
      <c r="AU46" s="11"/>
      <c r="AV46" s="11"/>
      <c r="AW46" s="16"/>
      <c r="AX46" s="16"/>
      <c r="AY46" s="16"/>
      <c r="AZ46" s="16"/>
      <c r="BA46" s="16"/>
      <c r="BB46" s="16"/>
      <c r="BC46" s="16"/>
      <c r="BD46" s="16"/>
      <c r="BE46" s="14"/>
      <c r="BF46" s="11"/>
      <c r="BG46" s="11"/>
    </row>
    <row r="47" spans="1:59" ht="30" customHeight="1" x14ac:dyDescent="0.35">
      <c r="A47" s="35" t="s">
        <v>130</v>
      </c>
      <c r="B47" s="52"/>
      <c r="C47" s="53" t="s">
        <v>979</v>
      </c>
      <c r="D47" s="9"/>
      <c r="E47" s="34" t="s">
        <v>903</v>
      </c>
      <c r="F47" s="36">
        <v>2</v>
      </c>
      <c r="G47" s="49"/>
      <c r="H47" s="29"/>
      <c r="I47" s="240">
        <f t="shared" si="0"/>
        <v>0</v>
      </c>
      <c r="J47" s="267"/>
      <c r="K47" s="240">
        <f t="shared" si="1"/>
        <v>0</v>
      </c>
      <c r="L47" s="59"/>
      <c r="M47" s="240">
        <f t="shared" si="2"/>
        <v>0</v>
      </c>
      <c r="N47" s="60"/>
      <c r="O47" s="240">
        <f t="shared" si="3"/>
        <v>0</v>
      </c>
      <c r="P47" s="27"/>
      <c r="Q47" s="240">
        <f t="shared" si="4"/>
        <v>0</v>
      </c>
      <c r="R47" s="26"/>
      <c r="S47" s="240">
        <f t="shared" si="5"/>
        <v>0</v>
      </c>
      <c r="T47" s="240">
        <f t="shared" si="6"/>
        <v>0</v>
      </c>
      <c r="U47" s="240">
        <f t="shared" si="7"/>
        <v>0</v>
      </c>
      <c r="V47" s="240">
        <f t="shared" si="8"/>
        <v>0</v>
      </c>
      <c r="W47" s="15"/>
      <c r="X47" s="62" t="s">
        <v>146</v>
      </c>
      <c r="Y47" s="63"/>
      <c r="Z47" s="64" t="s">
        <v>486</v>
      </c>
      <c r="AA47" s="65"/>
      <c r="AB47" s="66" t="s">
        <v>903</v>
      </c>
      <c r="AC47" s="37">
        <v>2</v>
      </c>
      <c r="AE47" s="12" t="s">
        <v>146</v>
      </c>
      <c r="AF47" s="10" t="s">
        <v>487</v>
      </c>
      <c r="AG47" s="9"/>
      <c r="AH47" s="34" t="s">
        <v>903</v>
      </c>
      <c r="AI47" s="37">
        <v>2</v>
      </c>
      <c r="AJ47" s="14"/>
      <c r="AK47" s="28">
        <f>$AJ$44/SUM($AI$44:$AI$49)</f>
        <v>6800.4615384615381</v>
      </c>
      <c r="AL47" s="28"/>
      <c r="AM47" s="33"/>
      <c r="AN47" s="11"/>
      <c r="AO47" s="68"/>
      <c r="AP47" s="69"/>
      <c r="AQ47" s="69"/>
      <c r="AR47" s="69"/>
      <c r="AS47" s="14"/>
      <c r="AT47" s="28"/>
      <c r="AU47" s="11"/>
      <c r="AV47" s="11"/>
      <c r="AW47" s="16"/>
      <c r="AX47" s="16"/>
      <c r="AY47" s="16"/>
      <c r="AZ47" s="16"/>
      <c r="BA47" s="16"/>
      <c r="BB47" s="16"/>
      <c r="BC47" s="16"/>
      <c r="BD47" s="16"/>
      <c r="BE47" s="14"/>
      <c r="BF47" s="11"/>
      <c r="BG47" s="11"/>
    </row>
    <row r="48" spans="1:59" ht="30" customHeight="1" x14ac:dyDescent="0.35">
      <c r="A48" s="35" t="s">
        <v>131</v>
      </c>
      <c r="B48" s="52"/>
      <c r="C48" s="53" t="s">
        <v>148</v>
      </c>
      <c r="D48" s="9"/>
      <c r="E48" s="34" t="s">
        <v>903</v>
      </c>
      <c r="F48" s="36">
        <v>1</v>
      </c>
      <c r="G48" s="49"/>
      <c r="H48" s="29"/>
      <c r="I48" s="240">
        <f t="shared" si="0"/>
        <v>0</v>
      </c>
      <c r="J48" s="267"/>
      <c r="K48" s="240">
        <f t="shared" si="1"/>
        <v>0</v>
      </c>
      <c r="L48" s="59"/>
      <c r="M48" s="240">
        <f t="shared" si="2"/>
        <v>0</v>
      </c>
      <c r="N48" s="60"/>
      <c r="O48" s="240">
        <f t="shared" si="3"/>
        <v>0</v>
      </c>
      <c r="P48" s="27"/>
      <c r="Q48" s="240">
        <f t="shared" si="4"/>
        <v>0</v>
      </c>
      <c r="R48" s="26"/>
      <c r="S48" s="240">
        <f t="shared" si="5"/>
        <v>0</v>
      </c>
      <c r="T48" s="240">
        <f t="shared" si="6"/>
        <v>0</v>
      </c>
      <c r="U48" s="240">
        <f t="shared" si="7"/>
        <v>0</v>
      </c>
      <c r="V48" s="240">
        <f t="shared" si="8"/>
        <v>0</v>
      </c>
      <c r="W48" s="15"/>
      <c r="X48" s="62" t="s">
        <v>147</v>
      </c>
      <c r="Y48" s="63"/>
      <c r="Z48" s="64" t="s">
        <v>148</v>
      </c>
      <c r="AA48" s="65"/>
      <c r="AB48" s="66" t="s">
        <v>903</v>
      </c>
      <c r="AC48" s="37">
        <v>1</v>
      </c>
      <c r="AE48" s="12" t="s">
        <v>147</v>
      </c>
      <c r="AF48" s="10" t="s">
        <v>149</v>
      </c>
      <c r="AG48" s="9"/>
      <c r="AH48" s="34" t="s">
        <v>903</v>
      </c>
      <c r="AI48" s="37">
        <v>1</v>
      </c>
      <c r="AJ48" s="14"/>
      <c r="AK48" s="28">
        <f>$AJ$44/SUM($AI$44:$AI$49)</f>
        <v>6800.4615384615381</v>
      </c>
      <c r="AL48" s="28"/>
      <c r="AM48" s="33"/>
      <c r="AN48" s="11"/>
      <c r="AO48" s="68"/>
      <c r="AP48" s="69"/>
      <c r="AQ48" s="69"/>
      <c r="AR48" s="69"/>
      <c r="AS48" s="14"/>
      <c r="AT48" s="28"/>
      <c r="AU48" s="11"/>
      <c r="AV48" s="11"/>
      <c r="AW48" s="16"/>
      <c r="AX48" s="16"/>
      <c r="AY48" s="16"/>
      <c r="AZ48" s="16"/>
      <c r="BA48" s="16"/>
      <c r="BB48" s="16"/>
      <c r="BC48" s="16"/>
      <c r="BD48" s="16"/>
      <c r="BE48" s="14"/>
      <c r="BF48" s="11"/>
      <c r="BG48" s="11"/>
    </row>
    <row r="49" spans="1:59" ht="30" customHeight="1" x14ac:dyDescent="0.35">
      <c r="A49" s="35" t="s">
        <v>132</v>
      </c>
      <c r="B49" s="52"/>
      <c r="C49" s="53" t="s">
        <v>151</v>
      </c>
      <c r="D49" s="9"/>
      <c r="E49" s="34" t="s">
        <v>903</v>
      </c>
      <c r="F49" s="36">
        <v>2</v>
      </c>
      <c r="G49" s="49"/>
      <c r="H49" s="29"/>
      <c r="I49" s="240">
        <f t="shared" si="0"/>
        <v>0</v>
      </c>
      <c r="J49" s="267"/>
      <c r="K49" s="240">
        <f t="shared" si="1"/>
        <v>0</v>
      </c>
      <c r="L49" s="59"/>
      <c r="M49" s="240">
        <f t="shared" si="2"/>
        <v>0</v>
      </c>
      <c r="N49" s="60"/>
      <c r="O49" s="240">
        <f t="shared" si="3"/>
        <v>0</v>
      </c>
      <c r="P49" s="27"/>
      <c r="Q49" s="240">
        <f t="shared" si="4"/>
        <v>0</v>
      </c>
      <c r="R49" s="26"/>
      <c r="S49" s="240">
        <f t="shared" si="5"/>
        <v>0</v>
      </c>
      <c r="T49" s="240">
        <f t="shared" si="6"/>
        <v>0</v>
      </c>
      <c r="U49" s="240">
        <f t="shared" si="7"/>
        <v>0</v>
      </c>
      <c r="V49" s="240">
        <f t="shared" si="8"/>
        <v>0</v>
      </c>
      <c r="W49" s="15"/>
      <c r="X49" s="62" t="s">
        <v>150</v>
      </c>
      <c r="Y49" s="63"/>
      <c r="Z49" s="64" t="s">
        <v>151</v>
      </c>
      <c r="AA49" s="65"/>
      <c r="AB49" s="66" t="s">
        <v>903</v>
      </c>
      <c r="AC49" s="37">
        <v>1</v>
      </c>
      <c r="AE49" s="12" t="s">
        <v>150</v>
      </c>
      <c r="AF49" s="10" t="s">
        <v>152</v>
      </c>
      <c r="AG49" s="9"/>
      <c r="AH49" s="34" t="s">
        <v>903</v>
      </c>
      <c r="AI49" s="37">
        <v>1</v>
      </c>
      <c r="AJ49" s="14"/>
      <c r="AK49" s="28">
        <f>$AJ$44/SUM($AI$44:$AI$49)</f>
        <v>6800.4615384615381</v>
      </c>
      <c r="AL49" s="28"/>
      <c r="AM49" s="33"/>
      <c r="AN49" s="11"/>
      <c r="AO49" s="68"/>
      <c r="AP49" s="69"/>
      <c r="AQ49" s="69"/>
      <c r="AR49" s="69"/>
      <c r="AS49" s="14"/>
      <c r="AT49" s="28"/>
      <c r="AU49" s="11"/>
      <c r="AV49" s="11"/>
      <c r="AW49" s="16"/>
      <c r="AX49" s="16"/>
      <c r="AY49" s="16"/>
      <c r="AZ49" s="16"/>
      <c r="BA49" s="16"/>
      <c r="BB49" s="16"/>
      <c r="BC49" s="16"/>
      <c r="BD49" s="16"/>
      <c r="BE49" s="14"/>
      <c r="BF49" s="11"/>
      <c r="BG49" s="11"/>
    </row>
    <row r="50" spans="1:59" ht="30" customHeight="1" x14ac:dyDescent="0.35">
      <c r="A50" s="458" t="s">
        <v>153</v>
      </c>
      <c r="B50" s="71" t="s">
        <v>154</v>
      </c>
      <c r="C50" s="456"/>
      <c r="D50" s="9"/>
      <c r="E50" s="34"/>
      <c r="F50" s="36"/>
      <c r="G50" s="59"/>
      <c r="H50" s="60"/>
      <c r="I50" s="240"/>
      <c r="J50" s="59"/>
      <c r="K50" s="240"/>
      <c r="L50" s="59"/>
      <c r="M50" s="240"/>
      <c r="N50" s="60"/>
      <c r="O50" s="240"/>
      <c r="P50" s="59"/>
      <c r="Q50" s="240"/>
      <c r="R50" s="60"/>
      <c r="S50" s="240"/>
      <c r="T50" s="240"/>
      <c r="U50" s="240"/>
      <c r="V50" s="240"/>
      <c r="W50" s="15"/>
      <c r="X50" s="191" t="s">
        <v>153</v>
      </c>
      <c r="Y50" s="46" t="s">
        <v>154</v>
      </c>
      <c r="Z50" s="177"/>
      <c r="AA50" s="65"/>
      <c r="AB50" s="66"/>
      <c r="AC50" s="37"/>
      <c r="AE50" s="193" t="s">
        <v>153</v>
      </c>
      <c r="AF50" s="179" t="s">
        <v>155</v>
      </c>
      <c r="AG50" s="9"/>
      <c r="AH50" s="34"/>
      <c r="AI50" s="37"/>
      <c r="AJ50" s="67"/>
      <c r="AK50" s="70"/>
      <c r="AL50" s="70"/>
      <c r="AM50" s="68"/>
      <c r="AN50" s="69"/>
      <c r="AO50" s="68"/>
      <c r="AP50" s="69"/>
      <c r="AQ50" s="69"/>
      <c r="AR50" s="69"/>
      <c r="AS50" s="67"/>
      <c r="AT50" s="70"/>
      <c r="AU50" s="69"/>
      <c r="AV50" s="69"/>
      <c r="AW50" s="16"/>
      <c r="AX50" s="16"/>
      <c r="AY50" s="16"/>
      <c r="AZ50" s="16"/>
      <c r="BA50" s="16"/>
      <c r="BB50" s="16"/>
      <c r="BC50" s="16"/>
      <c r="BD50" s="16"/>
      <c r="BE50" s="14"/>
      <c r="BF50" s="11"/>
      <c r="BG50" s="11"/>
    </row>
    <row r="51" spans="1:59" ht="30" customHeight="1" x14ac:dyDescent="0.35">
      <c r="A51" s="25" t="s">
        <v>156</v>
      </c>
      <c r="B51" s="52"/>
      <c r="C51" s="53" t="s">
        <v>582</v>
      </c>
      <c r="D51" s="9"/>
      <c r="E51" s="6" t="s">
        <v>120</v>
      </c>
      <c r="F51" s="30">
        <v>2</v>
      </c>
      <c r="G51" s="49"/>
      <c r="H51" s="50"/>
      <c r="I51" s="240">
        <f t="shared" si="0"/>
        <v>0</v>
      </c>
      <c r="J51" s="267"/>
      <c r="K51" s="240">
        <f t="shared" si="1"/>
        <v>0</v>
      </c>
      <c r="L51" s="240"/>
      <c r="M51" s="240">
        <f t="shared" si="2"/>
        <v>0</v>
      </c>
      <c r="N51" s="240"/>
      <c r="O51" s="240">
        <f t="shared" si="3"/>
        <v>0</v>
      </c>
      <c r="P51" s="240"/>
      <c r="Q51" s="240">
        <f t="shared" si="4"/>
        <v>0</v>
      </c>
      <c r="R51" s="240"/>
      <c r="S51" s="240">
        <f t="shared" si="5"/>
        <v>0</v>
      </c>
      <c r="T51" s="240">
        <f t="shared" si="6"/>
        <v>0</v>
      </c>
      <c r="U51" s="240">
        <f t="shared" si="7"/>
        <v>0</v>
      </c>
      <c r="V51" s="240">
        <f t="shared" si="8"/>
        <v>0</v>
      </c>
      <c r="W51" s="15"/>
      <c r="X51" s="65" t="s">
        <v>157</v>
      </c>
      <c r="Y51" s="63"/>
      <c r="Z51" s="64" t="s">
        <v>488</v>
      </c>
      <c r="AA51" s="65"/>
      <c r="AB51" s="189" t="s">
        <v>120</v>
      </c>
      <c r="AC51" s="190">
        <v>2</v>
      </c>
      <c r="AE51" s="9" t="s">
        <v>157</v>
      </c>
      <c r="AF51" s="10" t="s">
        <v>489</v>
      </c>
      <c r="AG51" s="9"/>
      <c r="AH51" s="6" t="s">
        <v>122</v>
      </c>
      <c r="AI51" s="32">
        <v>2</v>
      </c>
      <c r="AJ51" s="14">
        <v>50000</v>
      </c>
      <c r="AK51" s="28"/>
      <c r="AL51" s="28"/>
      <c r="AM51" s="33"/>
      <c r="AN51" s="11"/>
      <c r="AO51" s="68"/>
      <c r="AP51" s="69"/>
      <c r="AQ51" s="69"/>
      <c r="AR51" s="69"/>
      <c r="AS51" s="14"/>
      <c r="AT51" s="28"/>
      <c r="AU51" s="11"/>
      <c r="AV51" s="11"/>
      <c r="AW51" s="16"/>
      <c r="AX51" s="16"/>
      <c r="AY51" s="16"/>
      <c r="AZ51" s="16"/>
      <c r="BA51" s="16"/>
      <c r="BB51" s="16"/>
      <c r="BC51" s="16"/>
      <c r="BD51" s="16"/>
      <c r="BE51" s="14"/>
      <c r="BF51" s="11"/>
      <c r="BG51" s="11"/>
    </row>
    <row r="52" spans="1:59" ht="30" customHeight="1" x14ac:dyDescent="0.35">
      <c r="A52" s="25" t="s">
        <v>157</v>
      </c>
      <c r="B52" s="52"/>
      <c r="C52" s="53" t="s">
        <v>159</v>
      </c>
      <c r="D52" s="9"/>
      <c r="E52" s="6" t="s">
        <v>120</v>
      </c>
      <c r="F52" s="30">
        <v>2</v>
      </c>
      <c r="G52" s="49"/>
      <c r="H52" s="50"/>
      <c r="I52" s="240">
        <f t="shared" si="0"/>
        <v>0</v>
      </c>
      <c r="J52" s="267"/>
      <c r="K52" s="240">
        <f t="shared" si="1"/>
        <v>0</v>
      </c>
      <c r="L52" s="240"/>
      <c r="M52" s="240">
        <f t="shared" si="2"/>
        <v>0</v>
      </c>
      <c r="N52" s="240"/>
      <c r="O52" s="240">
        <f t="shared" si="3"/>
        <v>0</v>
      </c>
      <c r="P52" s="240"/>
      <c r="Q52" s="240">
        <f t="shared" si="4"/>
        <v>0</v>
      </c>
      <c r="R52" s="240"/>
      <c r="S52" s="240">
        <f t="shared" si="5"/>
        <v>0</v>
      </c>
      <c r="T52" s="240">
        <f t="shared" si="6"/>
        <v>0</v>
      </c>
      <c r="U52" s="240">
        <f t="shared" si="7"/>
        <v>0</v>
      </c>
      <c r="V52" s="240">
        <f t="shared" si="8"/>
        <v>0</v>
      </c>
      <c r="W52" s="15"/>
      <c r="X52" s="65"/>
      <c r="Y52" s="63"/>
      <c r="Z52" s="64"/>
      <c r="AA52" s="65"/>
      <c r="AB52" s="189"/>
      <c r="AC52" s="190"/>
      <c r="AE52" s="9"/>
      <c r="AF52" s="10"/>
      <c r="AG52" s="9"/>
      <c r="AH52" s="6"/>
      <c r="AI52" s="32"/>
      <c r="AJ52" s="14"/>
      <c r="AK52" s="28"/>
      <c r="AL52" s="28"/>
      <c r="AM52" s="33"/>
      <c r="AN52" s="11"/>
      <c r="AO52" s="68"/>
      <c r="AP52" s="69"/>
      <c r="AQ52" s="69"/>
      <c r="AR52" s="69"/>
      <c r="AS52" s="14"/>
      <c r="AT52" s="28"/>
      <c r="AU52" s="11"/>
      <c r="AV52" s="11"/>
      <c r="AW52" s="16"/>
      <c r="AX52" s="16"/>
      <c r="AY52" s="16"/>
      <c r="AZ52" s="16"/>
      <c r="BA52" s="16"/>
      <c r="BB52" s="16"/>
      <c r="BC52" s="16"/>
      <c r="BD52" s="16"/>
      <c r="BE52" s="14"/>
      <c r="BF52" s="11"/>
      <c r="BG52" s="11"/>
    </row>
    <row r="53" spans="1:59" ht="30" customHeight="1" x14ac:dyDescent="0.35">
      <c r="A53" s="25" t="s">
        <v>158</v>
      </c>
      <c r="B53" s="52"/>
      <c r="C53" s="53" t="s">
        <v>644</v>
      </c>
      <c r="D53" s="9"/>
      <c r="E53" s="6" t="s">
        <v>120</v>
      </c>
      <c r="F53" s="30">
        <v>2</v>
      </c>
      <c r="G53" s="49"/>
      <c r="H53" s="50"/>
      <c r="I53" s="240">
        <f t="shared" si="0"/>
        <v>0</v>
      </c>
      <c r="J53" s="267"/>
      <c r="K53" s="240">
        <f t="shared" si="1"/>
        <v>0</v>
      </c>
      <c r="L53" s="240"/>
      <c r="M53" s="240">
        <f t="shared" si="2"/>
        <v>0</v>
      </c>
      <c r="N53" s="240"/>
      <c r="O53" s="240">
        <f t="shared" si="3"/>
        <v>0</v>
      </c>
      <c r="P53" s="240"/>
      <c r="Q53" s="240">
        <f t="shared" si="4"/>
        <v>0</v>
      </c>
      <c r="R53" s="240"/>
      <c r="S53" s="240">
        <f t="shared" si="5"/>
        <v>0</v>
      </c>
      <c r="T53" s="240">
        <f t="shared" si="6"/>
        <v>0</v>
      </c>
      <c r="U53" s="240">
        <f t="shared" si="7"/>
        <v>0</v>
      </c>
      <c r="V53" s="240">
        <f t="shared" si="8"/>
        <v>0</v>
      </c>
      <c r="W53" s="15"/>
      <c r="X53" s="65" t="s">
        <v>160</v>
      </c>
      <c r="Y53" s="63"/>
      <c r="Z53" s="64" t="s">
        <v>164</v>
      </c>
      <c r="AA53" s="65"/>
      <c r="AB53" s="189" t="s">
        <v>120</v>
      </c>
      <c r="AC53" s="190">
        <v>2</v>
      </c>
      <c r="AE53" s="9" t="s">
        <v>160</v>
      </c>
      <c r="AF53" s="10" t="s">
        <v>165</v>
      </c>
      <c r="AG53" s="9"/>
      <c r="AH53" s="6" t="s">
        <v>122</v>
      </c>
      <c r="AI53" s="32">
        <v>2</v>
      </c>
      <c r="AJ53" s="14">
        <v>10000</v>
      </c>
      <c r="AK53" s="28"/>
      <c r="AL53" s="28"/>
      <c r="AM53" s="33"/>
      <c r="AN53" s="11"/>
      <c r="AO53" s="68"/>
      <c r="AP53" s="69"/>
      <c r="AQ53" s="69"/>
      <c r="AR53" s="69"/>
      <c r="AS53" s="14"/>
      <c r="AT53" s="28"/>
      <c r="AU53" s="11"/>
      <c r="AV53" s="11"/>
      <c r="AW53" s="16"/>
      <c r="AX53" s="16"/>
      <c r="AY53" s="16"/>
      <c r="AZ53" s="16"/>
      <c r="BA53" s="16"/>
      <c r="BB53" s="16"/>
      <c r="BC53" s="16"/>
      <c r="BD53" s="16"/>
      <c r="BE53" s="14"/>
      <c r="BF53" s="11"/>
      <c r="BG53" s="11"/>
    </row>
    <row r="54" spans="1:59" ht="30" customHeight="1" x14ac:dyDescent="0.35">
      <c r="A54" s="458" t="s">
        <v>166</v>
      </c>
      <c r="B54" s="71" t="s">
        <v>167</v>
      </c>
      <c r="C54" s="456"/>
      <c r="D54" s="9"/>
      <c r="E54" s="34"/>
      <c r="F54" s="36"/>
      <c r="G54" s="59"/>
      <c r="H54" s="60"/>
      <c r="I54" s="240"/>
      <c r="J54" s="59"/>
      <c r="K54" s="240"/>
      <c r="L54" s="59"/>
      <c r="M54" s="240"/>
      <c r="N54" s="60"/>
      <c r="O54" s="240"/>
      <c r="P54" s="59"/>
      <c r="Q54" s="240"/>
      <c r="R54" s="60"/>
      <c r="S54" s="240"/>
      <c r="T54" s="240"/>
      <c r="U54" s="240"/>
      <c r="V54" s="240"/>
      <c r="W54" s="15"/>
      <c r="X54" s="191" t="s">
        <v>166</v>
      </c>
      <c r="Y54" s="46" t="s">
        <v>167</v>
      </c>
      <c r="Z54" s="177"/>
      <c r="AA54" s="65"/>
      <c r="AB54" s="66"/>
      <c r="AC54" s="37"/>
      <c r="AE54" s="193" t="s">
        <v>166</v>
      </c>
      <c r="AF54" s="179" t="s">
        <v>168</v>
      </c>
      <c r="AG54" s="9"/>
      <c r="AH54" s="34"/>
      <c r="AI54" s="37"/>
      <c r="AJ54" s="67"/>
      <c r="AK54" s="28"/>
      <c r="AL54" s="28"/>
      <c r="AM54" s="68"/>
      <c r="AN54" s="69"/>
      <c r="AO54" s="68"/>
      <c r="AP54" s="69"/>
      <c r="AQ54" s="69"/>
      <c r="AR54" s="69"/>
      <c r="AS54" s="67"/>
      <c r="AT54" s="70"/>
      <c r="AU54" s="69"/>
      <c r="AV54" s="69"/>
      <c r="AW54" s="16"/>
      <c r="AX54" s="16"/>
      <c r="AY54" s="16"/>
      <c r="AZ54" s="16"/>
      <c r="BA54" s="16"/>
      <c r="BB54" s="16"/>
      <c r="BC54" s="16"/>
      <c r="BD54" s="16"/>
      <c r="BE54" s="14"/>
      <c r="BF54" s="11"/>
      <c r="BG54" s="11"/>
    </row>
    <row r="55" spans="1:59" ht="30" customHeight="1" x14ac:dyDescent="0.35">
      <c r="A55" s="35" t="s">
        <v>169</v>
      </c>
      <c r="B55" s="52"/>
      <c r="C55" s="456" t="s">
        <v>597</v>
      </c>
      <c r="D55" s="9"/>
      <c r="E55" s="34"/>
      <c r="F55" s="36"/>
      <c r="G55" s="59"/>
      <c r="H55" s="60"/>
      <c r="I55" s="240"/>
      <c r="J55" s="59"/>
      <c r="K55" s="240"/>
      <c r="L55" s="59"/>
      <c r="M55" s="240"/>
      <c r="N55" s="60"/>
      <c r="O55" s="240"/>
      <c r="P55" s="59"/>
      <c r="Q55" s="240"/>
      <c r="R55" s="60"/>
      <c r="S55" s="240"/>
      <c r="T55" s="240"/>
      <c r="U55" s="240"/>
      <c r="V55" s="240"/>
      <c r="W55" s="15"/>
      <c r="X55" s="62" t="s">
        <v>169</v>
      </c>
      <c r="Y55" s="63"/>
      <c r="Z55" s="177" t="s">
        <v>490</v>
      </c>
      <c r="AA55" s="65"/>
      <c r="AB55" s="66"/>
      <c r="AC55" s="37"/>
      <c r="AE55" s="12" t="s">
        <v>169</v>
      </c>
      <c r="AF55" s="194" t="s">
        <v>491</v>
      </c>
      <c r="AG55" s="9"/>
      <c r="AH55" s="34"/>
      <c r="AI55" s="37"/>
      <c r="AJ55" s="67"/>
      <c r="AK55" s="28"/>
      <c r="AL55" s="28"/>
      <c r="AM55" s="68"/>
      <c r="AN55" s="69"/>
      <c r="AO55" s="68"/>
      <c r="AP55" s="69"/>
      <c r="AQ55" s="69"/>
      <c r="AR55" s="69"/>
      <c r="AS55" s="67"/>
      <c r="AT55" s="70"/>
      <c r="AU55" s="69"/>
      <c r="AV55" s="69"/>
      <c r="AW55" s="16"/>
      <c r="AX55" s="16"/>
      <c r="AY55" s="16"/>
      <c r="AZ55" s="16"/>
      <c r="BA55" s="16"/>
      <c r="BB55" s="16"/>
      <c r="BC55" s="16"/>
      <c r="BD55" s="16"/>
      <c r="BE55" s="14"/>
      <c r="BF55" s="11"/>
      <c r="BG55" s="11"/>
    </row>
    <row r="56" spans="1:59" ht="30" customHeight="1" x14ac:dyDescent="0.35">
      <c r="A56" s="35" t="s">
        <v>170</v>
      </c>
      <c r="B56" s="52"/>
      <c r="C56" s="169" t="s">
        <v>993</v>
      </c>
      <c r="D56" s="9"/>
      <c r="E56" s="34" t="s">
        <v>172</v>
      </c>
      <c r="F56" s="36">
        <v>1</v>
      </c>
      <c r="G56" s="49"/>
      <c r="H56" s="29"/>
      <c r="I56" s="240">
        <f t="shared" si="0"/>
        <v>0</v>
      </c>
      <c r="J56" s="267"/>
      <c r="K56" s="240">
        <f t="shared" si="1"/>
        <v>0</v>
      </c>
      <c r="L56" s="59"/>
      <c r="M56" s="240">
        <f t="shared" si="2"/>
        <v>0</v>
      </c>
      <c r="N56" s="60"/>
      <c r="O56" s="240">
        <f t="shared" si="3"/>
        <v>0</v>
      </c>
      <c r="P56" s="27"/>
      <c r="Q56" s="240">
        <f t="shared" si="4"/>
        <v>0</v>
      </c>
      <c r="R56" s="26"/>
      <c r="S56" s="240">
        <f t="shared" si="5"/>
        <v>0</v>
      </c>
      <c r="T56" s="240">
        <f t="shared" si="6"/>
        <v>0</v>
      </c>
      <c r="U56" s="240">
        <f t="shared" si="7"/>
        <v>0</v>
      </c>
      <c r="V56" s="240">
        <f t="shared" si="8"/>
        <v>0</v>
      </c>
      <c r="W56" s="15"/>
      <c r="X56" s="62" t="s">
        <v>170</v>
      </c>
      <c r="Y56" s="63"/>
      <c r="Z56" s="64" t="s">
        <v>171</v>
      </c>
      <c r="AA56" s="65"/>
      <c r="AB56" s="66" t="s">
        <v>172</v>
      </c>
      <c r="AC56" s="37">
        <v>2</v>
      </c>
      <c r="AE56" s="12" t="s">
        <v>170</v>
      </c>
      <c r="AF56" s="10" t="s">
        <v>173</v>
      </c>
      <c r="AG56" s="9"/>
      <c r="AH56" s="34" t="s">
        <v>172</v>
      </c>
      <c r="AI56" s="37">
        <v>2</v>
      </c>
      <c r="AJ56" s="14">
        <v>2500</v>
      </c>
      <c r="AK56" s="28"/>
      <c r="AL56" s="28"/>
      <c r="AM56" s="33"/>
      <c r="AN56" s="11"/>
      <c r="AO56" s="68"/>
      <c r="AP56" s="69"/>
      <c r="AQ56" s="69"/>
      <c r="AR56" s="69"/>
      <c r="AS56" s="14"/>
      <c r="AT56" s="28"/>
      <c r="AU56" s="11"/>
      <c r="AV56" s="11"/>
      <c r="AW56" s="16"/>
      <c r="AX56" s="16"/>
      <c r="AY56" s="16"/>
      <c r="AZ56" s="16"/>
      <c r="BA56" s="16"/>
      <c r="BB56" s="16"/>
      <c r="BC56" s="16"/>
      <c r="BD56" s="16"/>
      <c r="BE56" s="14"/>
      <c r="BF56" s="11"/>
      <c r="BG56" s="11"/>
    </row>
    <row r="57" spans="1:59" ht="30" customHeight="1" x14ac:dyDescent="0.35">
      <c r="A57" s="35" t="s">
        <v>174</v>
      </c>
      <c r="B57" s="52"/>
      <c r="C57" s="169" t="s">
        <v>1046</v>
      </c>
      <c r="D57" s="9"/>
      <c r="E57" s="34" t="s">
        <v>172</v>
      </c>
      <c r="F57" s="36">
        <v>6</v>
      </c>
      <c r="G57" s="49"/>
      <c r="H57" s="29"/>
      <c r="I57" s="240">
        <f t="shared" si="0"/>
        <v>0</v>
      </c>
      <c r="J57" s="267"/>
      <c r="K57" s="240">
        <f t="shared" si="1"/>
        <v>0</v>
      </c>
      <c r="L57" s="59"/>
      <c r="M57" s="240">
        <f t="shared" si="2"/>
        <v>0</v>
      </c>
      <c r="N57" s="60"/>
      <c r="O57" s="240">
        <f t="shared" si="3"/>
        <v>0</v>
      </c>
      <c r="P57" s="27"/>
      <c r="Q57" s="240">
        <f t="shared" si="4"/>
        <v>0</v>
      </c>
      <c r="R57" s="26"/>
      <c r="S57" s="240">
        <f t="shared" si="5"/>
        <v>0</v>
      </c>
      <c r="T57" s="240">
        <f t="shared" si="6"/>
        <v>0</v>
      </c>
      <c r="U57" s="240">
        <f t="shared" si="7"/>
        <v>0</v>
      </c>
      <c r="V57" s="240">
        <f t="shared" si="8"/>
        <v>0</v>
      </c>
      <c r="W57" s="15"/>
      <c r="X57" s="62" t="s">
        <v>175</v>
      </c>
      <c r="Y57" s="63"/>
      <c r="Z57" s="64" t="s">
        <v>176</v>
      </c>
      <c r="AA57" s="65"/>
      <c r="AB57" s="66" t="s">
        <v>172</v>
      </c>
      <c r="AC57" s="37">
        <v>2</v>
      </c>
      <c r="AE57" s="12" t="s">
        <v>175</v>
      </c>
      <c r="AF57" s="10" t="s">
        <v>177</v>
      </c>
      <c r="AG57" s="9"/>
      <c r="AH57" s="34" t="s">
        <v>172</v>
      </c>
      <c r="AI57" s="37">
        <v>2</v>
      </c>
      <c r="AJ57" s="14">
        <v>1500</v>
      </c>
      <c r="AK57" s="28"/>
      <c r="AL57" s="28"/>
      <c r="AM57" s="33"/>
      <c r="AN57" s="11"/>
      <c r="AO57" s="68"/>
      <c r="AP57" s="69"/>
      <c r="AQ57" s="69"/>
      <c r="AR57" s="69"/>
      <c r="AS57" s="14"/>
      <c r="AT57" s="28"/>
      <c r="AU57" s="11"/>
      <c r="AV57" s="11"/>
      <c r="AW57" s="16"/>
      <c r="AX57" s="16"/>
      <c r="AY57" s="16"/>
      <c r="AZ57" s="16"/>
      <c r="BA57" s="16"/>
      <c r="BB57" s="16"/>
      <c r="BC57" s="16"/>
      <c r="BD57" s="16"/>
      <c r="BE57" s="14"/>
      <c r="BF57" s="11"/>
      <c r="BG57" s="11"/>
    </row>
    <row r="58" spans="1:59" ht="43" customHeight="1" x14ac:dyDescent="0.35">
      <c r="A58" s="35" t="s">
        <v>175</v>
      </c>
      <c r="B58" s="52"/>
      <c r="C58" s="169" t="s">
        <v>994</v>
      </c>
      <c r="D58" s="9"/>
      <c r="E58" s="34" t="s">
        <v>172</v>
      </c>
      <c r="F58" s="36">
        <v>1</v>
      </c>
      <c r="G58" s="49"/>
      <c r="H58" s="29"/>
      <c r="I58" s="240">
        <f t="shared" si="0"/>
        <v>0</v>
      </c>
      <c r="J58" s="267"/>
      <c r="K58" s="240">
        <f t="shared" si="1"/>
        <v>0</v>
      </c>
      <c r="L58" s="59"/>
      <c r="M58" s="240">
        <f t="shared" si="2"/>
        <v>0</v>
      </c>
      <c r="N58" s="60"/>
      <c r="O58" s="240">
        <f t="shared" si="3"/>
        <v>0</v>
      </c>
      <c r="P58" s="27"/>
      <c r="Q58" s="240">
        <f t="shared" si="4"/>
        <v>0</v>
      </c>
      <c r="R58" s="26"/>
      <c r="S58" s="240">
        <f t="shared" si="5"/>
        <v>0</v>
      </c>
      <c r="T58" s="240">
        <f t="shared" si="6"/>
        <v>0</v>
      </c>
      <c r="U58" s="240">
        <f t="shared" si="7"/>
        <v>0</v>
      </c>
      <c r="V58" s="240">
        <f t="shared" si="8"/>
        <v>0</v>
      </c>
      <c r="W58" s="15"/>
      <c r="X58" s="62"/>
      <c r="Y58" s="63"/>
      <c r="Z58" s="64"/>
      <c r="AA58" s="65"/>
      <c r="AB58" s="66"/>
      <c r="AC58" s="37"/>
      <c r="AE58" s="12"/>
      <c r="AF58" s="10"/>
      <c r="AG58" s="9"/>
      <c r="AH58" s="34"/>
      <c r="AI58" s="37"/>
      <c r="AJ58" s="14"/>
      <c r="AK58" s="28"/>
      <c r="AL58" s="28"/>
      <c r="AM58" s="33"/>
      <c r="AN58" s="11"/>
      <c r="AO58" s="68"/>
      <c r="AP58" s="69"/>
      <c r="AQ58" s="69"/>
      <c r="AR58" s="69"/>
      <c r="AS58" s="14"/>
      <c r="AT58" s="28"/>
      <c r="AU58" s="11"/>
      <c r="AV58" s="11"/>
      <c r="AW58" s="16"/>
      <c r="AX58" s="16"/>
      <c r="AY58" s="16"/>
      <c r="AZ58" s="16"/>
      <c r="BA58" s="16"/>
      <c r="BB58" s="16"/>
      <c r="BC58" s="16"/>
      <c r="BD58" s="16"/>
      <c r="BE58" s="14"/>
      <c r="BF58" s="11"/>
      <c r="BG58" s="11"/>
    </row>
    <row r="59" spans="1:59" ht="30" customHeight="1" x14ac:dyDescent="0.35">
      <c r="A59" s="35" t="s">
        <v>178</v>
      </c>
      <c r="B59" s="52"/>
      <c r="C59" s="169" t="s">
        <v>974</v>
      </c>
      <c r="D59" s="9"/>
      <c r="E59" s="34" t="s">
        <v>172</v>
      </c>
      <c r="F59" s="36">
        <v>3</v>
      </c>
      <c r="G59" s="49"/>
      <c r="H59" s="29"/>
      <c r="I59" s="240">
        <f t="shared" si="0"/>
        <v>0</v>
      </c>
      <c r="J59" s="267"/>
      <c r="K59" s="240">
        <f t="shared" si="1"/>
        <v>0</v>
      </c>
      <c r="L59" s="59"/>
      <c r="M59" s="240">
        <f t="shared" si="2"/>
        <v>0</v>
      </c>
      <c r="N59" s="60"/>
      <c r="O59" s="240">
        <f t="shared" si="3"/>
        <v>0</v>
      </c>
      <c r="P59" s="27"/>
      <c r="Q59" s="240">
        <f t="shared" si="4"/>
        <v>0</v>
      </c>
      <c r="R59" s="26"/>
      <c r="S59" s="240">
        <f t="shared" si="5"/>
        <v>0</v>
      </c>
      <c r="T59" s="240">
        <f t="shared" si="6"/>
        <v>0</v>
      </c>
      <c r="U59" s="240">
        <f t="shared" si="7"/>
        <v>0</v>
      </c>
      <c r="V59" s="240">
        <f t="shared" si="8"/>
        <v>0</v>
      </c>
      <c r="W59" s="15"/>
      <c r="X59" s="62" t="s">
        <v>178</v>
      </c>
      <c r="Y59" s="63"/>
      <c r="Z59" s="64" t="s">
        <v>179</v>
      </c>
      <c r="AA59" s="65"/>
      <c r="AB59" s="66" t="s">
        <v>172</v>
      </c>
      <c r="AC59" s="37">
        <v>3</v>
      </c>
      <c r="AE59" s="12" t="s">
        <v>178</v>
      </c>
      <c r="AF59" s="10" t="s">
        <v>180</v>
      </c>
      <c r="AG59" s="9"/>
      <c r="AH59" s="34" t="s">
        <v>172</v>
      </c>
      <c r="AI59" s="37">
        <v>3</v>
      </c>
      <c r="AJ59" s="14">
        <v>600</v>
      </c>
      <c r="AK59" s="28"/>
      <c r="AL59" s="28"/>
      <c r="AM59" s="33"/>
      <c r="AN59" s="11"/>
      <c r="AO59" s="68"/>
      <c r="AP59" s="69"/>
      <c r="AQ59" s="69"/>
      <c r="AR59" s="69"/>
      <c r="AS59" s="14"/>
      <c r="AT59" s="28"/>
      <c r="AU59" s="11"/>
      <c r="AV59" s="11"/>
      <c r="AW59" s="16"/>
      <c r="AX59" s="16"/>
      <c r="AY59" s="16"/>
      <c r="AZ59" s="16"/>
      <c r="BA59" s="16"/>
      <c r="BB59" s="16"/>
      <c r="BC59" s="16"/>
      <c r="BD59" s="16"/>
      <c r="BE59" s="14"/>
      <c r="BF59" s="11"/>
      <c r="BG59" s="11"/>
    </row>
    <row r="60" spans="1:59" ht="30" customHeight="1" x14ac:dyDescent="0.35">
      <c r="A60" s="35" t="s">
        <v>181</v>
      </c>
      <c r="B60" s="52"/>
      <c r="C60" s="169" t="s">
        <v>1094</v>
      </c>
      <c r="D60" s="105"/>
      <c r="E60" s="138" t="s">
        <v>172</v>
      </c>
      <c r="F60" s="128">
        <v>3</v>
      </c>
      <c r="G60" s="49"/>
      <c r="H60" s="29"/>
      <c r="I60" s="240">
        <f t="shared" si="0"/>
        <v>0</v>
      </c>
      <c r="J60" s="267"/>
      <c r="K60" s="240">
        <f t="shared" si="1"/>
        <v>0</v>
      </c>
      <c r="L60" s="59"/>
      <c r="M60" s="240">
        <f t="shared" si="2"/>
        <v>0</v>
      </c>
      <c r="N60" s="60"/>
      <c r="O60" s="240">
        <f t="shared" si="3"/>
        <v>0</v>
      </c>
      <c r="P60" s="27"/>
      <c r="Q60" s="240">
        <f t="shared" si="4"/>
        <v>0</v>
      </c>
      <c r="R60" s="26"/>
      <c r="S60" s="240">
        <f t="shared" si="5"/>
        <v>0</v>
      </c>
      <c r="T60" s="240">
        <f t="shared" si="6"/>
        <v>0</v>
      </c>
      <c r="U60" s="240">
        <f t="shared" si="7"/>
        <v>0</v>
      </c>
      <c r="V60" s="240">
        <f t="shared" si="8"/>
        <v>0</v>
      </c>
      <c r="W60" s="15"/>
      <c r="X60" s="62"/>
      <c r="Y60" s="63"/>
      <c r="Z60" s="64"/>
      <c r="AA60" s="65"/>
      <c r="AB60" s="66"/>
      <c r="AC60" s="37"/>
      <c r="AE60" s="12"/>
      <c r="AF60" s="10"/>
      <c r="AG60" s="9"/>
      <c r="AH60" s="34"/>
      <c r="AI60" s="37"/>
      <c r="AJ60" s="14"/>
      <c r="AK60" s="28"/>
      <c r="AL60" s="28"/>
      <c r="AM60" s="33"/>
      <c r="AN60" s="11"/>
      <c r="AO60" s="68"/>
      <c r="AP60" s="69"/>
      <c r="AQ60" s="69"/>
      <c r="AR60" s="69"/>
      <c r="AS60" s="14"/>
      <c r="AT60" s="28"/>
      <c r="AU60" s="11"/>
      <c r="AV60" s="11"/>
      <c r="AW60" s="16"/>
      <c r="AX60" s="16"/>
      <c r="AY60" s="16"/>
      <c r="AZ60" s="16"/>
      <c r="BA60" s="16"/>
      <c r="BB60" s="16"/>
      <c r="BC60" s="16"/>
      <c r="BD60" s="16"/>
      <c r="BE60" s="14"/>
      <c r="BF60" s="11"/>
      <c r="BG60" s="11"/>
    </row>
    <row r="61" spans="1:59" ht="30" customHeight="1" x14ac:dyDescent="0.35">
      <c r="A61" s="35" t="s">
        <v>182</v>
      </c>
      <c r="B61" s="52"/>
      <c r="C61" s="169" t="s">
        <v>188</v>
      </c>
      <c r="D61" s="9"/>
      <c r="E61" s="34" t="s">
        <v>172</v>
      </c>
      <c r="F61" s="36">
        <v>3</v>
      </c>
      <c r="G61" s="49"/>
      <c r="H61" s="29"/>
      <c r="I61" s="240">
        <f t="shared" si="0"/>
        <v>0</v>
      </c>
      <c r="J61" s="267"/>
      <c r="K61" s="240">
        <f t="shared" si="1"/>
        <v>0</v>
      </c>
      <c r="L61" s="59"/>
      <c r="M61" s="240">
        <f t="shared" si="2"/>
        <v>0</v>
      </c>
      <c r="N61" s="60"/>
      <c r="O61" s="240">
        <f t="shared" si="3"/>
        <v>0</v>
      </c>
      <c r="P61" s="27"/>
      <c r="Q61" s="240">
        <f t="shared" si="4"/>
        <v>0</v>
      </c>
      <c r="R61" s="26"/>
      <c r="S61" s="240">
        <f t="shared" si="5"/>
        <v>0</v>
      </c>
      <c r="T61" s="240">
        <f t="shared" si="6"/>
        <v>0</v>
      </c>
      <c r="U61" s="240">
        <f t="shared" si="7"/>
        <v>0</v>
      </c>
      <c r="V61" s="240">
        <f t="shared" si="8"/>
        <v>0</v>
      </c>
      <c r="W61" s="15"/>
      <c r="X61" s="62" t="s">
        <v>187</v>
      </c>
      <c r="Y61" s="63"/>
      <c r="Z61" s="64" t="s">
        <v>188</v>
      </c>
      <c r="AA61" s="65"/>
      <c r="AB61" s="66" t="s">
        <v>172</v>
      </c>
      <c r="AC61" s="37">
        <v>3</v>
      </c>
      <c r="AE61" s="12" t="s">
        <v>187</v>
      </c>
      <c r="AF61" s="10" t="s">
        <v>189</v>
      </c>
      <c r="AG61" s="9"/>
      <c r="AH61" s="34" t="s">
        <v>172</v>
      </c>
      <c r="AI61" s="37">
        <v>3</v>
      </c>
      <c r="AJ61" s="14">
        <v>350</v>
      </c>
      <c r="AK61" s="28"/>
      <c r="AL61" s="28"/>
      <c r="AM61" s="33"/>
      <c r="AN61" s="11"/>
      <c r="AO61" s="68"/>
      <c r="AP61" s="69"/>
      <c r="AQ61" s="69"/>
      <c r="AR61" s="69"/>
      <c r="AS61" s="14"/>
      <c r="AT61" s="28"/>
      <c r="AU61" s="11"/>
      <c r="AV61" s="11"/>
      <c r="AW61" s="16"/>
      <c r="AX61" s="16"/>
      <c r="AY61" s="16"/>
      <c r="AZ61" s="16"/>
      <c r="BA61" s="16"/>
      <c r="BB61" s="16"/>
      <c r="BC61" s="16"/>
      <c r="BD61" s="16"/>
      <c r="BE61" s="14"/>
      <c r="BF61" s="11"/>
      <c r="BG61" s="11"/>
    </row>
    <row r="62" spans="1:59" ht="30" customHeight="1" x14ac:dyDescent="0.35">
      <c r="A62" s="35" t="s">
        <v>183</v>
      </c>
      <c r="B62" s="52"/>
      <c r="C62" s="169" t="s">
        <v>977</v>
      </c>
      <c r="D62" s="9"/>
      <c r="E62" s="34" t="s">
        <v>903</v>
      </c>
      <c r="F62" s="36">
        <v>1</v>
      </c>
      <c r="G62" s="49"/>
      <c r="H62" s="29"/>
      <c r="I62" s="240">
        <f t="shared" si="0"/>
        <v>0</v>
      </c>
      <c r="J62" s="267"/>
      <c r="K62" s="240">
        <f t="shared" si="1"/>
        <v>0</v>
      </c>
      <c r="L62" s="59"/>
      <c r="M62" s="240">
        <f t="shared" si="2"/>
        <v>0</v>
      </c>
      <c r="N62" s="60"/>
      <c r="O62" s="240">
        <f t="shared" si="3"/>
        <v>0</v>
      </c>
      <c r="P62" s="27"/>
      <c r="Q62" s="240">
        <f t="shared" si="4"/>
        <v>0</v>
      </c>
      <c r="R62" s="26"/>
      <c r="S62" s="240">
        <f t="shared" si="5"/>
        <v>0</v>
      </c>
      <c r="T62" s="240">
        <f t="shared" si="6"/>
        <v>0</v>
      </c>
      <c r="U62" s="240">
        <f t="shared" si="7"/>
        <v>0</v>
      </c>
      <c r="V62" s="240">
        <f t="shared" si="8"/>
        <v>0</v>
      </c>
      <c r="W62" s="15"/>
      <c r="X62" s="62" t="s">
        <v>192</v>
      </c>
      <c r="Y62" s="63"/>
      <c r="Z62" s="64" t="s">
        <v>193</v>
      </c>
      <c r="AA62" s="65"/>
      <c r="AB62" s="66" t="s">
        <v>903</v>
      </c>
      <c r="AC62" s="37">
        <v>1</v>
      </c>
      <c r="AE62" s="12" t="s">
        <v>192</v>
      </c>
      <c r="AF62" s="10" t="s">
        <v>194</v>
      </c>
      <c r="AG62" s="9"/>
      <c r="AH62" s="34" t="s">
        <v>903</v>
      </c>
      <c r="AI62" s="37">
        <v>1</v>
      </c>
      <c r="AJ62" s="14">
        <v>1200</v>
      </c>
      <c r="AK62" s="28"/>
      <c r="AL62" s="28"/>
      <c r="AM62" s="33"/>
      <c r="AN62" s="11"/>
      <c r="AO62" s="68"/>
      <c r="AP62" s="69"/>
      <c r="AQ62" s="69"/>
      <c r="AR62" s="69"/>
      <c r="AS62" s="14"/>
      <c r="AT62" s="28"/>
      <c r="AU62" s="11"/>
      <c r="AV62" s="11"/>
      <c r="AW62" s="16"/>
      <c r="AX62" s="16"/>
      <c r="AY62" s="16"/>
      <c r="AZ62" s="16"/>
      <c r="BA62" s="16"/>
      <c r="BB62" s="16"/>
      <c r="BC62" s="16"/>
      <c r="BD62" s="16"/>
      <c r="BE62" s="14"/>
      <c r="BF62" s="11"/>
      <c r="BG62" s="11"/>
    </row>
    <row r="63" spans="1:59" ht="30" customHeight="1" x14ac:dyDescent="0.35">
      <c r="A63" s="35" t="s">
        <v>186</v>
      </c>
      <c r="B63" s="52"/>
      <c r="C63" s="169" t="s">
        <v>995</v>
      </c>
      <c r="D63" s="9"/>
      <c r="E63" s="34" t="s">
        <v>903</v>
      </c>
      <c r="F63" s="36">
        <v>1</v>
      </c>
      <c r="G63" s="49"/>
      <c r="H63" s="29"/>
      <c r="I63" s="240">
        <f t="shared" si="0"/>
        <v>0</v>
      </c>
      <c r="J63" s="267"/>
      <c r="K63" s="240">
        <f t="shared" si="1"/>
        <v>0</v>
      </c>
      <c r="L63" s="59"/>
      <c r="M63" s="240">
        <f t="shared" si="2"/>
        <v>0</v>
      </c>
      <c r="N63" s="60"/>
      <c r="O63" s="240">
        <f t="shared" si="3"/>
        <v>0</v>
      </c>
      <c r="P63" s="27"/>
      <c r="Q63" s="240">
        <f t="shared" si="4"/>
        <v>0</v>
      </c>
      <c r="R63" s="26"/>
      <c r="S63" s="240">
        <f t="shared" si="5"/>
        <v>0</v>
      </c>
      <c r="T63" s="240">
        <f t="shared" si="6"/>
        <v>0</v>
      </c>
      <c r="U63" s="240">
        <f t="shared" si="7"/>
        <v>0</v>
      </c>
      <c r="V63" s="240">
        <f t="shared" si="8"/>
        <v>0</v>
      </c>
      <c r="W63" s="15"/>
      <c r="X63" s="62" t="s">
        <v>195</v>
      </c>
      <c r="Y63" s="63"/>
      <c r="Z63" s="64" t="s">
        <v>196</v>
      </c>
      <c r="AA63" s="65"/>
      <c r="AB63" s="66" t="s">
        <v>903</v>
      </c>
      <c r="AC63" s="37">
        <v>1</v>
      </c>
      <c r="AE63" s="12" t="s">
        <v>195</v>
      </c>
      <c r="AF63" s="10" t="s">
        <v>197</v>
      </c>
      <c r="AG63" s="9"/>
      <c r="AH63" s="34" t="s">
        <v>903</v>
      </c>
      <c r="AI63" s="37">
        <v>1</v>
      </c>
      <c r="AJ63" s="14">
        <v>350</v>
      </c>
      <c r="AK63" s="28"/>
      <c r="AL63" s="28"/>
      <c r="AM63" s="33"/>
      <c r="AN63" s="11"/>
      <c r="AO63" s="68"/>
      <c r="AP63" s="69"/>
      <c r="AQ63" s="69"/>
      <c r="AR63" s="69"/>
      <c r="AS63" s="14"/>
      <c r="AT63" s="28"/>
      <c r="AU63" s="11"/>
      <c r="AV63" s="11"/>
      <c r="AW63" s="16"/>
      <c r="AX63" s="16"/>
      <c r="AY63" s="16"/>
      <c r="AZ63" s="16"/>
      <c r="BA63" s="16"/>
      <c r="BB63" s="16"/>
      <c r="BC63" s="16"/>
      <c r="BD63" s="16"/>
      <c r="BE63" s="14"/>
      <c r="BF63" s="11"/>
      <c r="BG63" s="11"/>
    </row>
    <row r="64" spans="1:59" ht="30" customHeight="1" x14ac:dyDescent="0.35">
      <c r="A64" s="35" t="s">
        <v>187</v>
      </c>
      <c r="B64" s="52"/>
      <c r="C64" s="169" t="s">
        <v>199</v>
      </c>
      <c r="D64" s="9"/>
      <c r="E64" s="34" t="s">
        <v>903</v>
      </c>
      <c r="F64" s="36">
        <v>1</v>
      </c>
      <c r="G64" s="49"/>
      <c r="H64" s="29"/>
      <c r="I64" s="240">
        <f t="shared" si="0"/>
        <v>0</v>
      </c>
      <c r="J64" s="267"/>
      <c r="K64" s="240">
        <f t="shared" si="1"/>
        <v>0</v>
      </c>
      <c r="L64" s="59"/>
      <c r="M64" s="240">
        <f t="shared" si="2"/>
        <v>0</v>
      </c>
      <c r="N64" s="60"/>
      <c r="O64" s="240">
        <f t="shared" si="3"/>
        <v>0</v>
      </c>
      <c r="P64" s="27"/>
      <c r="Q64" s="240">
        <f t="shared" si="4"/>
        <v>0</v>
      </c>
      <c r="R64" s="26"/>
      <c r="S64" s="240">
        <f t="shared" si="5"/>
        <v>0</v>
      </c>
      <c r="T64" s="240">
        <f t="shared" si="6"/>
        <v>0</v>
      </c>
      <c r="U64" s="240">
        <f t="shared" si="7"/>
        <v>0</v>
      </c>
      <c r="V64" s="240">
        <f t="shared" si="8"/>
        <v>0</v>
      </c>
      <c r="W64" s="15"/>
      <c r="X64" s="62" t="s">
        <v>198</v>
      </c>
      <c r="Y64" s="63"/>
      <c r="Z64" s="64" t="s">
        <v>199</v>
      </c>
      <c r="AA64" s="65"/>
      <c r="AB64" s="66" t="s">
        <v>903</v>
      </c>
      <c r="AC64" s="37">
        <v>1</v>
      </c>
      <c r="AE64" s="12" t="s">
        <v>198</v>
      </c>
      <c r="AF64" s="10" t="s">
        <v>200</v>
      </c>
      <c r="AG64" s="9"/>
      <c r="AH64" s="34" t="s">
        <v>903</v>
      </c>
      <c r="AI64" s="37">
        <v>1</v>
      </c>
      <c r="AJ64" s="14">
        <v>5000</v>
      </c>
      <c r="AK64" s="28"/>
      <c r="AL64" s="28"/>
      <c r="AM64" s="33"/>
      <c r="AN64" s="11"/>
      <c r="AO64" s="68"/>
      <c r="AP64" s="69"/>
      <c r="AQ64" s="69"/>
      <c r="AR64" s="69"/>
      <c r="AS64" s="14"/>
      <c r="AT64" s="28"/>
      <c r="AU64" s="11"/>
      <c r="AV64" s="11"/>
      <c r="AW64" s="16"/>
      <c r="AX64" s="16"/>
      <c r="AY64" s="16"/>
      <c r="AZ64" s="16"/>
      <c r="BA64" s="16"/>
      <c r="BB64" s="16"/>
      <c r="BC64" s="16"/>
      <c r="BD64" s="16"/>
      <c r="BE64" s="14"/>
      <c r="BF64" s="11"/>
      <c r="BG64" s="11"/>
    </row>
    <row r="65" spans="1:59" ht="30" customHeight="1" x14ac:dyDescent="0.35">
      <c r="A65" s="35" t="s">
        <v>190</v>
      </c>
      <c r="B65" s="52"/>
      <c r="C65" s="169" t="s">
        <v>202</v>
      </c>
      <c r="D65" s="9"/>
      <c r="E65" s="34" t="s">
        <v>903</v>
      </c>
      <c r="F65" s="36">
        <v>1</v>
      </c>
      <c r="G65" s="49"/>
      <c r="H65" s="29"/>
      <c r="I65" s="240">
        <f t="shared" si="0"/>
        <v>0</v>
      </c>
      <c r="J65" s="267"/>
      <c r="K65" s="240">
        <f t="shared" si="1"/>
        <v>0</v>
      </c>
      <c r="L65" s="59"/>
      <c r="M65" s="240">
        <f t="shared" si="2"/>
        <v>0</v>
      </c>
      <c r="N65" s="60"/>
      <c r="O65" s="240">
        <f t="shared" si="3"/>
        <v>0</v>
      </c>
      <c r="P65" s="27"/>
      <c r="Q65" s="240">
        <f t="shared" si="4"/>
        <v>0</v>
      </c>
      <c r="R65" s="26"/>
      <c r="S65" s="240">
        <f t="shared" si="5"/>
        <v>0</v>
      </c>
      <c r="T65" s="240">
        <f t="shared" si="6"/>
        <v>0</v>
      </c>
      <c r="U65" s="240">
        <f t="shared" si="7"/>
        <v>0</v>
      </c>
      <c r="V65" s="240">
        <f t="shared" si="8"/>
        <v>0</v>
      </c>
      <c r="W65" s="15"/>
      <c r="X65" s="62" t="s">
        <v>201</v>
      </c>
      <c r="Y65" s="63"/>
      <c r="Z65" s="64" t="s">
        <v>202</v>
      </c>
      <c r="AA65" s="65"/>
      <c r="AB65" s="66" t="s">
        <v>903</v>
      </c>
      <c r="AC65" s="37">
        <v>1</v>
      </c>
      <c r="AE65" s="12" t="s">
        <v>201</v>
      </c>
      <c r="AF65" s="10" t="s">
        <v>203</v>
      </c>
      <c r="AG65" s="9"/>
      <c r="AH65" s="34" t="s">
        <v>903</v>
      </c>
      <c r="AI65" s="37">
        <v>1</v>
      </c>
      <c r="AJ65" s="14">
        <v>350</v>
      </c>
      <c r="AK65" s="28"/>
      <c r="AL65" s="28"/>
      <c r="AM65" s="33"/>
      <c r="AN65" s="11"/>
      <c r="AO65" s="68"/>
      <c r="AP65" s="69"/>
      <c r="AQ65" s="69"/>
      <c r="AR65" s="69"/>
      <c r="AS65" s="14"/>
      <c r="AT65" s="28"/>
      <c r="AU65" s="11"/>
      <c r="AV65" s="11"/>
      <c r="AW65" s="16"/>
      <c r="AX65" s="16"/>
      <c r="AY65" s="16"/>
      <c r="AZ65" s="16"/>
      <c r="BA65" s="16"/>
      <c r="BB65" s="16"/>
      <c r="BC65" s="16"/>
      <c r="BD65" s="16"/>
      <c r="BE65" s="14"/>
      <c r="BF65" s="11"/>
      <c r="BG65" s="11"/>
    </row>
    <row r="66" spans="1:59" ht="30" customHeight="1" x14ac:dyDescent="0.35">
      <c r="A66" s="35" t="s">
        <v>191</v>
      </c>
      <c r="B66" s="52"/>
      <c r="C66" s="169" t="s">
        <v>622</v>
      </c>
      <c r="D66" s="9"/>
      <c r="E66" s="34" t="s">
        <v>172</v>
      </c>
      <c r="F66" s="36">
        <v>1</v>
      </c>
      <c r="G66" s="49"/>
      <c r="H66" s="29"/>
      <c r="I66" s="240">
        <f t="shared" si="0"/>
        <v>0</v>
      </c>
      <c r="J66" s="267"/>
      <c r="K66" s="240">
        <f t="shared" si="1"/>
        <v>0</v>
      </c>
      <c r="L66" s="59"/>
      <c r="M66" s="240">
        <f t="shared" si="2"/>
        <v>0</v>
      </c>
      <c r="N66" s="60"/>
      <c r="O66" s="240">
        <f t="shared" si="3"/>
        <v>0</v>
      </c>
      <c r="P66" s="27"/>
      <c r="Q66" s="240">
        <f t="shared" si="4"/>
        <v>0</v>
      </c>
      <c r="R66" s="29"/>
      <c r="S66" s="240">
        <f t="shared" si="5"/>
        <v>0</v>
      </c>
      <c r="T66" s="240">
        <f t="shared" si="6"/>
        <v>0</v>
      </c>
      <c r="U66" s="240">
        <f t="shared" si="7"/>
        <v>0</v>
      </c>
      <c r="V66" s="240">
        <f t="shared" si="8"/>
        <v>0</v>
      </c>
      <c r="W66" s="15"/>
      <c r="X66" s="62"/>
      <c r="Y66" s="63"/>
      <c r="Z66" s="64"/>
      <c r="AA66" s="65"/>
      <c r="AB66" s="66"/>
      <c r="AC66" s="37"/>
      <c r="AE66" s="12"/>
      <c r="AF66" s="10"/>
      <c r="AG66" s="9"/>
      <c r="AH66" s="34"/>
      <c r="AI66" s="37"/>
      <c r="AJ66" s="14"/>
      <c r="AK66" s="28"/>
      <c r="AL66" s="28"/>
      <c r="AM66" s="33"/>
      <c r="AN66" s="11"/>
      <c r="AO66" s="68"/>
      <c r="AP66" s="69"/>
      <c r="AQ66" s="69"/>
      <c r="AR66" s="69"/>
      <c r="AS66" s="14"/>
      <c r="AT66" s="28"/>
      <c r="AU66" s="11"/>
      <c r="AV66" s="11"/>
      <c r="AW66" s="16"/>
      <c r="AX66" s="16"/>
      <c r="AY66" s="16"/>
      <c r="AZ66" s="16"/>
      <c r="BA66" s="16"/>
      <c r="BB66" s="16"/>
      <c r="BC66" s="16"/>
      <c r="BD66" s="16"/>
      <c r="BE66" s="14"/>
      <c r="BF66" s="11"/>
      <c r="BG66" s="11"/>
    </row>
    <row r="67" spans="1:59" ht="30" customHeight="1" x14ac:dyDescent="0.35">
      <c r="A67" s="35" t="s">
        <v>192</v>
      </c>
      <c r="B67" s="52"/>
      <c r="C67" s="169" t="s">
        <v>996</v>
      </c>
      <c r="D67" s="9"/>
      <c r="E67" s="34" t="s">
        <v>172</v>
      </c>
      <c r="F67" s="36">
        <v>1</v>
      </c>
      <c r="G67" s="49"/>
      <c r="H67" s="29"/>
      <c r="I67" s="240">
        <f t="shared" si="0"/>
        <v>0</v>
      </c>
      <c r="J67" s="267"/>
      <c r="K67" s="240">
        <f t="shared" si="1"/>
        <v>0</v>
      </c>
      <c r="L67" s="59"/>
      <c r="M67" s="240">
        <f t="shared" si="2"/>
        <v>0</v>
      </c>
      <c r="N67" s="60"/>
      <c r="O67" s="240">
        <f t="shared" si="3"/>
        <v>0</v>
      </c>
      <c r="P67" s="27"/>
      <c r="Q67" s="240">
        <f t="shared" si="4"/>
        <v>0</v>
      </c>
      <c r="R67" s="29"/>
      <c r="S67" s="240">
        <f t="shared" si="5"/>
        <v>0</v>
      </c>
      <c r="T67" s="240">
        <f t="shared" si="6"/>
        <v>0</v>
      </c>
      <c r="U67" s="240">
        <f t="shared" si="7"/>
        <v>0</v>
      </c>
      <c r="V67" s="240">
        <f t="shared" si="8"/>
        <v>0</v>
      </c>
      <c r="W67" s="15"/>
      <c r="X67" s="62"/>
      <c r="Y67" s="63"/>
      <c r="Z67" s="64"/>
      <c r="AA67" s="65"/>
      <c r="AB67" s="66"/>
      <c r="AC67" s="37"/>
      <c r="AE67" s="12"/>
      <c r="AF67" s="10"/>
      <c r="AG67" s="9"/>
      <c r="AH67" s="34"/>
      <c r="AI67" s="37"/>
      <c r="AJ67" s="14"/>
      <c r="AK67" s="28"/>
      <c r="AL67" s="28"/>
      <c r="AM67" s="33"/>
      <c r="AN67" s="11"/>
      <c r="AO67" s="68"/>
      <c r="AP67" s="69"/>
      <c r="AQ67" s="69"/>
      <c r="AR67" s="69"/>
      <c r="AS67" s="14"/>
      <c r="AT67" s="28"/>
      <c r="AU67" s="11"/>
      <c r="AV67" s="11"/>
      <c r="AW67" s="16"/>
      <c r="AX67" s="16"/>
      <c r="AY67" s="16"/>
      <c r="AZ67" s="16"/>
      <c r="BA67" s="16"/>
      <c r="BB67" s="16"/>
      <c r="BC67" s="16"/>
      <c r="BD67" s="16"/>
      <c r="BE67" s="14"/>
      <c r="BF67" s="11"/>
      <c r="BG67" s="11"/>
    </row>
    <row r="68" spans="1:59" ht="30" customHeight="1" x14ac:dyDescent="0.35">
      <c r="A68" s="35" t="s">
        <v>204</v>
      </c>
      <c r="B68" s="52"/>
      <c r="C68" s="456" t="s">
        <v>988</v>
      </c>
      <c r="D68" s="9"/>
      <c r="E68" s="34"/>
      <c r="F68" s="36"/>
      <c r="G68" s="59"/>
      <c r="H68" s="60"/>
      <c r="I68" s="240"/>
      <c r="J68" s="59"/>
      <c r="K68" s="240"/>
      <c r="L68" s="59"/>
      <c r="M68" s="240"/>
      <c r="N68" s="60"/>
      <c r="O68" s="240"/>
      <c r="P68" s="59"/>
      <c r="Q68" s="240"/>
      <c r="R68" s="60"/>
      <c r="S68" s="240"/>
      <c r="T68" s="240"/>
      <c r="U68" s="240"/>
      <c r="V68" s="240"/>
      <c r="W68" s="15"/>
      <c r="X68" s="62" t="s">
        <v>204</v>
      </c>
      <c r="Y68" s="63"/>
      <c r="Z68" s="177" t="s">
        <v>492</v>
      </c>
      <c r="AA68" s="65"/>
      <c r="AB68" s="66"/>
      <c r="AC68" s="37"/>
      <c r="AE68" s="12" t="s">
        <v>204</v>
      </c>
      <c r="AF68" s="194" t="s">
        <v>493</v>
      </c>
      <c r="AG68" s="9"/>
      <c r="AH68" s="34"/>
      <c r="AI68" s="37"/>
      <c r="AJ68" s="67"/>
      <c r="AK68" s="28"/>
      <c r="AL68" s="28"/>
      <c r="AM68" s="68"/>
      <c r="AN68" s="69"/>
      <c r="AO68" s="68"/>
      <c r="AP68" s="69"/>
      <c r="AQ68" s="69"/>
      <c r="AR68" s="69"/>
      <c r="AS68" s="67"/>
      <c r="AT68" s="70"/>
      <c r="AU68" s="69"/>
      <c r="AV68" s="69"/>
      <c r="AW68" s="16"/>
      <c r="AX68" s="16"/>
      <c r="AY68" s="16"/>
      <c r="AZ68" s="16"/>
      <c r="BA68" s="16"/>
      <c r="BB68" s="16"/>
      <c r="BC68" s="16"/>
      <c r="BD68" s="16"/>
      <c r="BE68" s="14"/>
      <c r="BF68" s="11"/>
      <c r="BG68" s="11"/>
    </row>
    <row r="69" spans="1:59" ht="30" customHeight="1" x14ac:dyDescent="0.35">
      <c r="A69" s="25" t="s">
        <v>205</v>
      </c>
      <c r="B69" s="52"/>
      <c r="C69" s="169" t="str">
        <f>C56</f>
        <v>Disjoncteur 245 kV- 2000A- 31,5 kA à commande unipolaire avec support</v>
      </c>
      <c r="D69" s="9"/>
      <c r="E69" s="6" t="s">
        <v>172</v>
      </c>
      <c r="F69" s="30">
        <v>1</v>
      </c>
      <c r="G69" s="49"/>
      <c r="H69" s="50"/>
      <c r="I69" s="240">
        <f t="shared" ref="I69:I126" si="10">F69*H69</f>
        <v>0</v>
      </c>
      <c r="J69" s="267"/>
      <c r="K69" s="240">
        <f t="shared" ref="K69:K126" si="11">F69*J69</f>
        <v>0</v>
      </c>
      <c r="L69" s="240"/>
      <c r="M69" s="240">
        <f t="shared" ref="M69:M126" si="12">F69*L69</f>
        <v>0</v>
      </c>
      <c r="N69" s="240"/>
      <c r="O69" s="240">
        <f t="shared" ref="O69:O126" si="13">F69*N69</f>
        <v>0</v>
      </c>
      <c r="P69" s="240"/>
      <c r="Q69" s="240">
        <f t="shared" ref="Q69:Q126" si="14">F69*P69</f>
        <v>0</v>
      </c>
      <c r="R69" s="240"/>
      <c r="S69" s="240">
        <f t="shared" ref="S69:S126" si="15">F69*R69</f>
        <v>0</v>
      </c>
      <c r="T69" s="240">
        <f t="shared" ref="T69:T126" si="16">I69+M69+Q69</f>
        <v>0</v>
      </c>
      <c r="U69" s="240">
        <f t="shared" ref="U69:U126" si="17">+K69+O69+S69</f>
        <v>0</v>
      </c>
      <c r="V69" s="240">
        <f t="shared" ref="V69:V126" si="18">+T69*652.69+U69</f>
        <v>0</v>
      </c>
      <c r="W69" s="15"/>
      <c r="X69" s="65" t="s">
        <v>205</v>
      </c>
      <c r="Y69" s="63"/>
      <c r="Z69" s="64" t="s">
        <v>171</v>
      </c>
      <c r="AA69" s="65"/>
      <c r="AB69" s="189" t="s">
        <v>172</v>
      </c>
      <c r="AC69" s="190">
        <v>2</v>
      </c>
      <c r="AE69" s="9" t="s">
        <v>205</v>
      </c>
      <c r="AF69" s="10" t="s">
        <v>173</v>
      </c>
      <c r="AG69" s="9"/>
      <c r="AH69" s="6" t="s">
        <v>172</v>
      </c>
      <c r="AI69" s="32">
        <v>2</v>
      </c>
      <c r="AJ69" s="14">
        <v>2500</v>
      </c>
      <c r="AK69" s="28"/>
      <c r="AL69" s="28"/>
      <c r="AM69" s="33"/>
      <c r="AN69" s="11"/>
      <c r="AO69" s="68"/>
      <c r="AP69" s="69"/>
      <c r="AQ69" s="69"/>
      <c r="AR69" s="69"/>
      <c r="AS69" s="14"/>
      <c r="AT69" s="28"/>
      <c r="AU69" s="11"/>
      <c r="AV69" s="11"/>
      <c r="AW69" s="16"/>
      <c r="AX69" s="16"/>
      <c r="AY69" s="16"/>
      <c r="AZ69" s="16"/>
      <c r="BA69" s="16"/>
      <c r="BB69" s="16"/>
      <c r="BC69" s="16"/>
      <c r="BD69" s="16"/>
      <c r="BE69" s="14"/>
      <c r="BF69" s="11"/>
      <c r="BG69" s="11"/>
    </row>
    <row r="70" spans="1:59" ht="30" customHeight="1" x14ac:dyDescent="0.35">
      <c r="A70" s="25" t="s">
        <v>206</v>
      </c>
      <c r="B70" s="52"/>
      <c r="C70" s="169" t="str">
        <f>C57</f>
        <v>Sectionneur pantographe monophasé 245 kV-2000A</v>
      </c>
      <c r="D70" s="9"/>
      <c r="E70" s="6" t="s">
        <v>172</v>
      </c>
      <c r="F70" s="30">
        <v>6</v>
      </c>
      <c r="G70" s="49"/>
      <c r="H70" s="50"/>
      <c r="I70" s="240">
        <f t="shared" si="10"/>
        <v>0</v>
      </c>
      <c r="J70" s="267"/>
      <c r="K70" s="240">
        <f t="shared" si="11"/>
        <v>0</v>
      </c>
      <c r="L70" s="240"/>
      <c r="M70" s="240">
        <f t="shared" si="12"/>
        <v>0</v>
      </c>
      <c r="N70" s="240"/>
      <c r="O70" s="240">
        <f t="shared" si="13"/>
        <v>0</v>
      </c>
      <c r="P70" s="240"/>
      <c r="Q70" s="240">
        <f t="shared" si="14"/>
        <v>0</v>
      </c>
      <c r="R70" s="240"/>
      <c r="S70" s="240">
        <f t="shared" si="15"/>
        <v>0</v>
      </c>
      <c r="T70" s="240">
        <f t="shared" si="16"/>
        <v>0</v>
      </c>
      <c r="U70" s="240">
        <f t="shared" si="17"/>
        <v>0</v>
      </c>
      <c r="V70" s="240">
        <f t="shared" si="18"/>
        <v>0</v>
      </c>
      <c r="W70" s="15"/>
      <c r="X70" s="65" t="s">
        <v>207</v>
      </c>
      <c r="Y70" s="63"/>
      <c r="Z70" s="64" t="s">
        <v>176</v>
      </c>
      <c r="AA70" s="65"/>
      <c r="AB70" s="189" t="s">
        <v>172</v>
      </c>
      <c r="AC70" s="190">
        <v>2</v>
      </c>
      <c r="AE70" s="9" t="s">
        <v>207</v>
      </c>
      <c r="AF70" s="10" t="s">
        <v>177</v>
      </c>
      <c r="AG70" s="9"/>
      <c r="AH70" s="6" t="s">
        <v>172</v>
      </c>
      <c r="AI70" s="32">
        <v>2</v>
      </c>
      <c r="AJ70" s="14">
        <v>1500</v>
      </c>
      <c r="AK70" s="28"/>
      <c r="AL70" s="28"/>
      <c r="AM70" s="33"/>
      <c r="AN70" s="11"/>
      <c r="AO70" s="68"/>
      <c r="AP70" s="69"/>
      <c r="AQ70" s="69"/>
      <c r="AR70" s="69"/>
      <c r="AS70" s="14"/>
      <c r="AT70" s="28"/>
      <c r="AU70" s="11"/>
      <c r="AV70" s="11"/>
      <c r="AW70" s="16"/>
      <c r="AX70" s="16"/>
      <c r="AY70" s="16"/>
      <c r="AZ70" s="16"/>
      <c r="BA70" s="16"/>
      <c r="BB70" s="16"/>
      <c r="BC70" s="16"/>
      <c r="BD70" s="16"/>
      <c r="BE70" s="14"/>
      <c r="BF70" s="11"/>
      <c r="BG70" s="11"/>
    </row>
    <row r="71" spans="1:59" ht="30" customHeight="1" x14ac:dyDescent="0.35">
      <c r="A71" s="25" t="s">
        <v>207</v>
      </c>
      <c r="B71" s="52"/>
      <c r="C71" s="169" t="s">
        <v>994</v>
      </c>
      <c r="D71" s="9"/>
      <c r="E71" s="6" t="s">
        <v>172</v>
      </c>
      <c r="F71" s="30">
        <v>1</v>
      </c>
      <c r="G71" s="49"/>
      <c r="H71" s="50"/>
      <c r="I71" s="240">
        <f t="shared" si="10"/>
        <v>0</v>
      </c>
      <c r="J71" s="267"/>
      <c r="K71" s="240">
        <f t="shared" si="11"/>
        <v>0</v>
      </c>
      <c r="L71" s="240"/>
      <c r="M71" s="240">
        <f t="shared" si="12"/>
        <v>0</v>
      </c>
      <c r="N71" s="240"/>
      <c r="O71" s="240">
        <f t="shared" si="13"/>
        <v>0</v>
      </c>
      <c r="P71" s="240"/>
      <c r="Q71" s="240">
        <f t="shared" si="14"/>
        <v>0</v>
      </c>
      <c r="R71" s="240"/>
      <c r="S71" s="240">
        <f t="shared" si="15"/>
        <v>0</v>
      </c>
      <c r="T71" s="240">
        <f t="shared" si="16"/>
        <v>0</v>
      </c>
      <c r="U71" s="240">
        <f t="shared" si="17"/>
        <v>0</v>
      </c>
      <c r="V71" s="240">
        <f t="shared" si="18"/>
        <v>0</v>
      </c>
      <c r="W71" s="15"/>
      <c r="X71" s="65"/>
      <c r="Y71" s="63"/>
      <c r="Z71" s="64"/>
      <c r="AA71" s="65"/>
      <c r="AB71" s="189"/>
      <c r="AC71" s="190"/>
      <c r="AE71" s="9"/>
      <c r="AF71" s="10"/>
      <c r="AG71" s="9"/>
      <c r="AH71" s="6"/>
      <c r="AI71" s="32"/>
      <c r="AJ71" s="14"/>
      <c r="AK71" s="28"/>
      <c r="AL71" s="28"/>
      <c r="AM71" s="33"/>
      <c r="AN71" s="11"/>
      <c r="AO71" s="68"/>
      <c r="AP71" s="69"/>
      <c r="AQ71" s="69"/>
      <c r="AR71" s="69"/>
      <c r="AS71" s="14"/>
      <c r="AT71" s="28"/>
      <c r="AU71" s="11"/>
      <c r="AV71" s="11"/>
      <c r="AW71" s="16"/>
      <c r="AX71" s="16"/>
      <c r="AY71" s="16"/>
      <c r="AZ71" s="16"/>
      <c r="BA71" s="16"/>
      <c r="BB71" s="16"/>
      <c r="BC71" s="16"/>
      <c r="BD71" s="16"/>
      <c r="BE71" s="14"/>
      <c r="BF71" s="11"/>
      <c r="BG71" s="11"/>
    </row>
    <row r="72" spans="1:59" ht="30" customHeight="1" x14ac:dyDescent="0.35">
      <c r="A72" s="25" t="s">
        <v>208</v>
      </c>
      <c r="B72" s="52"/>
      <c r="C72" s="169" t="s">
        <v>974</v>
      </c>
      <c r="D72" s="9"/>
      <c r="E72" s="6" t="s">
        <v>172</v>
      </c>
      <c r="F72" s="30">
        <v>3</v>
      </c>
      <c r="G72" s="49"/>
      <c r="H72" s="50"/>
      <c r="I72" s="240">
        <f t="shared" si="10"/>
        <v>0</v>
      </c>
      <c r="J72" s="267"/>
      <c r="K72" s="240">
        <f t="shared" si="11"/>
        <v>0</v>
      </c>
      <c r="L72" s="240"/>
      <c r="M72" s="240">
        <f t="shared" si="12"/>
        <v>0</v>
      </c>
      <c r="N72" s="240"/>
      <c r="O72" s="240">
        <f t="shared" si="13"/>
        <v>0</v>
      </c>
      <c r="P72" s="240"/>
      <c r="Q72" s="240">
        <f t="shared" si="14"/>
        <v>0</v>
      </c>
      <c r="R72" s="240"/>
      <c r="S72" s="240">
        <f t="shared" si="15"/>
        <v>0</v>
      </c>
      <c r="T72" s="240">
        <f t="shared" si="16"/>
        <v>0</v>
      </c>
      <c r="U72" s="240">
        <f t="shared" si="17"/>
        <v>0</v>
      </c>
      <c r="V72" s="240">
        <f t="shared" si="18"/>
        <v>0</v>
      </c>
      <c r="W72" s="15"/>
      <c r="X72" s="65" t="s">
        <v>208</v>
      </c>
      <c r="Y72" s="63"/>
      <c r="Z72" s="64" t="s">
        <v>179</v>
      </c>
      <c r="AA72" s="65"/>
      <c r="AB72" s="189" t="s">
        <v>172</v>
      </c>
      <c r="AC72" s="190">
        <v>3</v>
      </c>
      <c r="AE72" s="9" t="s">
        <v>208</v>
      </c>
      <c r="AF72" s="10" t="s">
        <v>180</v>
      </c>
      <c r="AG72" s="9"/>
      <c r="AH72" s="6" t="s">
        <v>172</v>
      </c>
      <c r="AI72" s="32">
        <v>3</v>
      </c>
      <c r="AJ72" s="14">
        <v>600</v>
      </c>
      <c r="AK72" s="28"/>
      <c r="AL72" s="28"/>
      <c r="AM72" s="33"/>
      <c r="AN72" s="11"/>
      <c r="AO72" s="68"/>
      <c r="AP72" s="69"/>
      <c r="AQ72" s="69"/>
      <c r="AR72" s="69"/>
      <c r="AS72" s="14"/>
      <c r="AT72" s="28"/>
      <c r="AU72" s="11"/>
      <c r="AV72" s="11"/>
      <c r="AW72" s="16"/>
      <c r="AX72" s="16"/>
      <c r="AY72" s="16"/>
      <c r="AZ72" s="16"/>
      <c r="BA72" s="16"/>
      <c r="BB72" s="16"/>
      <c r="BC72" s="16"/>
      <c r="BD72" s="16"/>
      <c r="BE72" s="14"/>
      <c r="BF72" s="11"/>
      <c r="BG72" s="11"/>
    </row>
    <row r="73" spans="1:59" ht="30" customHeight="1" x14ac:dyDescent="0.35">
      <c r="A73" s="25" t="s">
        <v>209</v>
      </c>
      <c r="B73" s="52"/>
      <c r="C73" s="169" t="s">
        <v>1094</v>
      </c>
      <c r="D73" s="105"/>
      <c r="E73" s="138" t="s">
        <v>172</v>
      </c>
      <c r="F73" s="128">
        <v>3</v>
      </c>
      <c r="G73" s="49"/>
      <c r="H73" s="50"/>
      <c r="I73" s="240">
        <f t="shared" si="10"/>
        <v>0</v>
      </c>
      <c r="J73" s="267"/>
      <c r="K73" s="240">
        <f t="shared" si="11"/>
        <v>0</v>
      </c>
      <c r="L73" s="240"/>
      <c r="M73" s="240">
        <f t="shared" si="12"/>
        <v>0</v>
      </c>
      <c r="N73" s="240"/>
      <c r="O73" s="240">
        <f t="shared" si="13"/>
        <v>0</v>
      </c>
      <c r="P73" s="240"/>
      <c r="Q73" s="240">
        <f t="shared" si="14"/>
        <v>0</v>
      </c>
      <c r="R73" s="240"/>
      <c r="S73" s="240">
        <f t="shared" si="15"/>
        <v>0</v>
      </c>
      <c r="T73" s="240">
        <f t="shared" si="16"/>
        <v>0</v>
      </c>
      <c r="U73" s="240">
        <f t="shared" si="17"/>
        <v>0</v>
      </c>
      <c r="V73" s="240">
        <f t="shared" si="18"/>
        <v>0</v>
      </c>
      <c r="W73" s="15"/>
      <c r="X73" s="65"/>
      <c r="Y73" s="63"/>
      <c r="Z73" s="64"/>
      <c r="AA73" s="65"/>
      <c r="AB73" s="189"/>
      <c r="AC73" s="190"/>
      <c r="AE73" s="9"/>
      <c r="AF73" s="10"/>
      <c r="AG73" s="9"/>
      <c r="AH73" s="6"/>
      <c r="AI73" s="32"/>
      <c r="AJ73" s="14"/>
      <c r="AK73" s="28"/>
      <c r="AL73" s="28"/>
      <c r="AM73" s="33"/>
      <c r="AN73" s="11"/>
      <c r="AO73" s="68"/>
      <c r="AP73" s="69"/>
      <c r="AQ73" s="69"/>
      <c r="AR73" s="69"/>
      <c r="AS73" s="14"/>
      <c r="AT73" s="28"/>
      <c r="AU73" s="11"/>
      <c r="AV73" s="11"/>
      <c r="AW73" s="16"/>
      <c r="AX73" s="16"/>
      <c r="AY73" s="16"/>
      <c r="AZ73" s="16"/>
      <c r="BA73" s="16"/>
      <c r="BB73" s="16"/>
      <c r="BC73" s="16"/>
      <c r="BD73" s="16"/>
      <c r="BE73" s="14"/>
      <c r="BF73" s="11"/>
      <c r="BG73" s="11"/>
    </row>
    <row r="74" spans="1:59" ht="30" customHeight="1" x14ac:dyDescent="0.35">
      <c r="A74" s="25" t="s">
        <v>210</v>
      </c>
      <c r="B74" s="52"/>
      <c r="C74" s="169" t="s">
        <v>188</v>
      </c>
      <c r="D74" s="9"/>
      <c r="E74" s="6" t="s">
        <v>172</v>
      </c>
      <c r="F74" s="30">
        <v>3</v>
      </c>
      <c r="G74" s="49"/>
      <c r="H74" s="50"/>
      <c r="I74" s="240">
        <f t="shared" si="10"/>
        <v>0</v>
      </c>
      <c r="J74" s="267"/>
      <c r="K74" s="240">
        <f t="shared" si="11"/>
        <v>0</v>
      </c>
      <c r="L74" s="240"/>
      <c r="M74" s="240">
        <f t="shared" si="12"/>
        <v>0</v>
      </c>
      <c r="N74" s="240"/>
      <c r="O74" s="240">
        <f t="shared" si="13"/>
        <v>0</v>
      </c>
      <c r="P74" s="240"/>
      <c r="Q74" s="240">
        <f t="shared" si="14"/>
        <v>0</v>
      </c>
      <c r="R74" s="240"/>
      <c r="S74" s="240">
        <f t="shared" si="15"/>
        <v>0</v>
      </c>
      <c r="T74" s="240">
        <f t="shared" si="16"/>
        <v>0</v>
      </c>
      <c r="U74" s="240">
        <f t="shared" si="17"/>
        <v>0</v>
      </c>
      <c r="V74" s="240">
        <f t="shared" si="18"/>
        <v>0</v>
      </c>
      <c r="W74" s="15"/>
      <c r="X74" s="65" t="s">
        <v>211</v>
      </c>
      <c r="Y74" s="63"/>
      <c r="Z74" s="64" t="s">
        <v>184</v>
      </c>
      <c r="AA74" s="65"/>
      <c r="AB74" s="189" t="s">
        <v>172</v>
      </c>
      <c r="AC74" s="190">
        <v>3</v>
      </c>
      <c r="AE74" s="9" t="s">
        <v>211</v>
      </c>
      <c r="AF74" s="10" t="s">
        <v>185</v>
      </c>
      <c r="AG74" s="9"/>
      <c r="AH74" s="6" t="s">
        <v>172</v>
      </c>
      <c r="AI74" s="32">
        <v>3</v>
      </c>
      <c r="AJ74" s="14">
        <v>600</v>
      </c>
      <c r="AK74" s="28"/>
      <c r="AL74" s="28"/>
      <c r="AM74" s="33"/>
      <c r="AN74" s="11"/>
      <c r="AO74" s="68"/>
      <c r="AP74" s="69"/>
      <c r="AQ74" s="69"/>
      <c r="AR74" s="69"/>
      <c r="AS74" s="14"/>
      <c r="AT74" s="28"/>
      <c r="AU74" s="11"/>
      <c r="AV74" s="11"/>
      <c r="AW74" s="16"/>
      <c r="AX74" s="16"/>
      <c r="AY74" s="16"/>
      <c r="AZ74" s="16"/>
      <c r="BA74" s="16"/>
      <c r="BB74" s="16"/>
      <c r="BC74" s="16"/>
      <c r="BD74" s="16"/>
      <c r="BE74" s="14"/>
      <c r="BF74" s="11"/>
      <c r="BG74" s="11"/>
    </row>
    <row r="75" spans="1:59" ht="30" customHeight="1" x14ac:dyDescent="0.35">
      <c r="A75" s="25" t="s">
        <v>211</v>
      </c>
      <c r="B75" s="52"/>
      <c r="C75" s="169" t="s">
        <v>977</v>
      </c>
      <c r="D75" s="9"/>
      <c r="E75" s="6" t="s">
        <v>172</v>
      </c>
      <c r="F75" s="30">
        <v>3</v>
      </c>
      <c r="G75" s="49"/>
      <c r="H75" s="50"/>
      <c r="I75" s="240">
        <f t="shared" si="10"/>
        <v>0</v>
      </c>
      <c r="J75" s="267"/>
      <c r="K75" s="240">
        <f t="shared" si="11"/>
        <v>0</v>
      </c>
      <c r="L75" s="240"/>
      <c r="M75" s="240">
        <f t="shared" si="12"/>
        <v>0</v>
      </c>
      <c r="N75" s="240"/>
      <c r="O75" s="240">
        <f t="shared" si="13"/>
        <v>0</v>
      </c>
      <c r="P75" s="240"/>
      <c r="Q75" s="240">
        <f t="shared" si="14"/>
        <v>0</v>
      </c>
      <c r="R75" s="240"/>
      <c r="S75" s="240">
        <f t="shared" si="15"/>
        <v>0</v>
      </c>
      <c r="T75" s="240">
        <f t="shared" si="16"/>
        <v>0</v>
      </c>
      <c r="U75" s="240">
        <f t="shared" si="17"/>
        <v>0</v>
      </c>
      <c r="V75" s="240">
        <f t="shared" si="18"/>
        <v>0</v>
      </c>
      <c r="W75" s="15"/>
      <c r="X75" s="65" t="s">
        <v>212</v>
      </c>
      <c r="Y75" s="63"/>
      <c r="Z75" s="64" t="s">
        <v>188</v>
      </c>
      <c r="AA75" s="65"/>
      <c r="AB75" s="189" t="s">
        <v>172</v>
      </c>
      <c r="AC75" s="190">
        <v>3</v>
      </c>
      <c r="AE75" s="9" t="s">
        <v>212</v>
      </c>
      <c r="AF75" s="10" t="s">
        <v>189</v>
      </c>
      <c r="AG75" s="9"/>
      <c r="AH75" s="6" t="s">
        <v>172</v>
      </c>
      <c r="AI75" s="32">
        <v>3</v>
      </c>
      <c r="AJ75" s="14">
        <v>350</v>
      </c>
      <c r="AK75" s="28"/>
      <c r="AL75" s="28"/>
      <c r="AM75" s="33"/>
      <c r="AN75" s="11"/>
      <c r="AO75" s="68"/>
      <c r="AP75" s="69"/>
      <c r="AQ75" s="69"/>
      <c r="AR75" s="69"/>
      <c r="AS75" s="14"/>
      <c r="AT75" s="28"/>
      <c r="AU75" s="11"/>
      <c r="AV75" s="11"/>
      <c r="AW75" s="16"/>
      <c r="AX75" s="16"/>
      <c r="AY75" s="16"/>
      <c r="AZ75" s="16"/>
      <c r="BA75" s="16"/>
      <c r="BB75" s="16"/>
      <c r="BC75" s="16"/>
      <c r="BD75" s="16"/>
      <c r="BE75" s="14"/>
      <c r="BF75" s="11"/>
      <c r="BG75" s="11"/>
    </row>
    <row r="76" spans="1:59" ht="30" customHeight="1" x14ac:dyDescent="0.35">
      <c r="A76" s="25" t="s">
        <v>212</v>
      </c>
      <c r="B76" s="52"/>
      <c r="C76" s="169" t="s">
        <v>995</v>
      </c>
      <c r="D76" s="9"/>
      <c r="E76" s="6" t="s">
        <v>903</v>
      </c>
      <c r="F76" s="30">
        <v>1</v>
      </c>
      <c r="G76" s="49"/>
      <c r="H76" s="50"/>
      <c r="I76" s="240">
        <f t="shared" si="10"/>
        <v>0</v>
      </c>
      <c r="J76" s="267"/>
      <c r="K76" s="240">
        <f t="shared" si="11"/>
        <v>0</v>
      </c>
      <c r="L76" s="240"/>
      <c r="M76" s="240">
        <f t="shared" si="12"/>
        <v>0</v>
      </c>
      <c r="N76" s="240"/>
      <c r="O76" s="240">
        <f t="shared" si="13"/>
        <v>0</v>
      </c>
      <c r="P76" s="240"/>
      <c r="Q76" s="240">
        <f t="shared" si="14"/>
        <v>0</v>
      </c>
      <c r="R76" s="240"/>
      <c r="S76" s="240">
        <f t="shared" si="15"/>
        <v>0</v>
      </c>
      <c r="T76" s="240">
        <f t="shared" si="16"/>
        <v>0</v>
      </c>
      <c r="U76" s="240">
        <f t="shared" si="17"/>
        <v>0</v>
      </c>
      <c r="V76" s="240">
        <f t="shared" si="18"/>
        <v>0</v>
      </c>
      <c r="W76" s="15"/>
      <c r="X76" s="65" t="s">
        <v>215</v>
      </c>
      <c r="Y76" s="63"/>
      <c r="Z76" s="64" t="s">
        <v>193</v>
      </c>
      <c r="AA76" s="65"/>
      <c r="AB76" s="189" t="s">
        <v>903</v>
      </c>
      <c r="AC76" s="190">
        <v>1</v>
      </c>
      <c r="AE76" s="9" t="s">
        <v>215</v>
      </c>
      <c r="AF76" s="10" t="s">
        <v>194</v>
      </c>
      <c r="AG76" s="9"/>
      <c r="AH76" s="6" t="s">
        <v>903</v>
      </c>
      <c r="AI76" s="32">
        <v>1</v>
      </c>
      <c r="AJ76" s="14">
        <v>1200</v>
      </c>
      <c r="AK76" s="28"/>
      <c r="AL76" s="28"/>
      <c r="AM76" s="33"/>
      <c r="AN76" s="11"/>
      <c r="AO76" s="68"/>
      <c r="AP76" s="69"/>
      <c r="AQ76" s="69"/>
      <c r="AR76" s="69"/>
      <c r="AS76" s="14"/>
      <c r="AT76" s="28"/>
      <c r="AU76" s="11"/>
      <c r="AV76" s="11"/>
      <c r="AW76" s="16"/>
      <c r="AX76" s="16"/>
      <c r="AY76" s="16"/>
      <c r="AZ76" s="16"/>
      <c r="BA76" s="16"/>
      <c r="BB76" s="16"/>
      <c r="BC76" s="16"/>
      <c r="BD76" s="16"/>
      <c r="BE76" s="14"/>
      <c r="BF76" s="11"/>
      <c r="BG76" s="11"/>
    </row>
    <row r="77" spans="1:59" ht="31" x14ac:dyDescent="0.35">
      <c r="A77" s="25" t="s">
        <v>213</v>
      </c>
      <c r="B77" s="52"/>
      <c r="C77" s="169" t="s">
        <v>199</v>
      </c>
      <c r="D77" s="9"/>
      <c r="E77" s="6" t="s">
        <v>903</v>
      </c>
      <c r="F77" s="30">
        <v>1</v>
      </c>
      <c r="G77" s="49"/>
      <c r="H77" s="50"/>
      <c r="I77" s="240">
        <f t="shared" si="10"/>
        <v>0</v>
      </c>
      <c r="J77" s="267"/>
      <c r="K77" s="240">
        <f t="shared" si="11"/>
        <v>0</v>
      </c>
      <c r="L77" s="240"/>
      <c r="M77" s="240">
        <f t="shared" si="12"/>
        <v>0</v>
      </c>
      <c r="N77" s="240"/>
      <c r="O77" s="240">
        <f t="shared" si="13"/>
        <v>0</v>
      </c>
      <c r="P77" s="240"/>
      <c r="Q77" s="240">
        <f t="shared" si="14"/>
        <v>0</v>
      </c>
      <c r="R77" s="240"/>
      <c r="S77" s="240">
        <f t="shared" si="15"/>
        <v>0</v>
      </c>
      <c r="T77" s="240">
        <f t="shared" si="16"/>
        <v>0</v>
      </c>
      <c r="U77" s="240">
        <f t="shared" si="17"/>
        <v>0</v>
      </c>
      <c r="V77" s="240">
        <f t="shared" si="18"/>
        <v>0</v>
      </c>
      <c r="W77" s="15"/>
      <c r="X77" s="65" t="s">
        <v>216</v>
      </c>
      <c r="Y77" s="63"/>
      <c r="Z77" s="64" t="s">
        <v>196</v>
      </c>
      <c r="AA77" s="65"/>
      <c r="AB77" s="189" t="s">
        <v>903</v>
      </c>
      <c r="AC77" s="190">
        <v>1</v>
      </c>
      <c r="AE77" s="9" t="s">
        <v>216</v>
      </c>
      <c r="AF77" s="10" t="s">
        <v>197</v>
      </c>
      <c r="AG77" s="9"/>
      <c r="AH77" s="6" t="s">
        <v>903</v>
      </c>
      <c r="AI77" s="32">
        <v>1</v>
      </c>
      <c r="AJ77" s="14">
        <v>350</v>
      </c>
      <c r="AK77" s="28"/>
      <c r="AL77" s="28"/>
      <c r="AM77" s="33"/>
      <c r="AN77" s="11"/>
      <c r="AO77" s="68"/>
      <c r="AP77" s="69"/>
      <c r="AQ77" s="69"/>
      <c r="AR77" s="69"/>
      <c r="AS77" s="14"/>
      <c r="AT77" s="28"/>
      <c r="AU77" s="11"/>
      <c r="AV77" s="11"/>
      <c r="AW77" s="16"/>
      <c r="AX77" s="16"/>
      <c r="AY77" s="16"/>
      <c r="AZ77" s="16"/>
      <c r="BA77" s="16"/>
      <c r="BB77" s="16"/>
      <c r="BC77" s="16"/>
      <c r="BD77" s="16"/>
      <c r="BE77" s="14"/>
      <c r="BF77" s="11"/>
      <c r="BG77" s="11"/>
    </row>
    <row r="78" spans="1:59" ht="30" customHeight="1" x14ac:dyDescent="0.35">
      <c r="A78" s="25" t="s">
        <v>214</v>
      </c>
      <c r="B78" s="52"/>
      <c r="C78" s="169" t="s">
        <v>202</v>
      </c>
      <c r="D78" s="9"/>
      <c r="E78" s="6" t="s">
        <v>903</v>
      </c>
      <c r="F78" s="30">
        <v>1</v>
      </c>
      <c r="G78" s="49"/>
      <c r="H78" s="50"/>
      <c r="I78" s="240">
        <f t="shared" si="10"/>
        <v>0</v>
      </c>
      <c r="J78" s="267"/>
      <c r="K78" s="240">
        <f t="shared" si="11"/>
        <v>0</v>
      </c>
      <c r="L78" s="240"/>
      <c r="M78" s="240">
        <f t="shared" si="12"/>
        <v>0</v>
      </c>
      <c r="N78" s="240"/>
      <c r="O78" s="240">
        <f t="shared" si="13"/>
        <v>0</v>
      </c>
      <c r="P78" s="240"/>
      <c r="Q78" s="240">
        <f t="shared" si="14"/>
        <v>0</v>
      </c>
      <c r="R78" s="240"/>
      <c r="S78" s="240">
        <f t="shared" si="15"/>
        <v>0</v>
      </c>
      <c r="T78" s="240">
        <f t="shared" si="16"/>
        <v>0</v>
      </c>
      <c r="U78" s="240">
        <f t="shared" si="17"/>
        <v>0</v>
      </c>
      <c r="V78" s="240">
        <f t="shared" si="18"/>
        <v>0</v>
      </c>
      <c r="W78" s="15"/>
      <c r="X78" s="65" t="s">
        <v>217</v>
      </c>
      <c r="Y78" s="63"/>
      <c r="Z78" s="64" t="s">
        <v>199</v>
      </c>
      <c r="AA78" s="65"/>
      <c r="AB78" s="189" t="s">
        <v>903</v>
      </c>
      <c r="AC78" s="190">
        <v>1</v>
      </c>
      <c r="AE78" s="9" t="s">
        <v>217</v>
      </c>
      <c r="AF78" s="10" t="s">
        <v>200</v>
      </c>
      <c r="AG78" s="9"/>
      <c r="AH78" s="6" t="s">
        <v>903</v>
      </c>
      <c r="AI78" s="32">
        <v>1</v>
      </c>
      <c r="AJ78" s="14">
        <v>5000</v>
      </c>
      <c r="AK78" s="28"/>
      <c r="AL78" s="28"/>
      <c r="AM78" s="33"/>
      <c r="AN78" s="11"/>
      <c r="AO78" s="68"/>
      <c r="AP78" s="69"/>
      <c r="AQ78" s="69"/>
      <c r="AR78" s="69"/>
      <c r="AS78" s="14"/>
      <c r="AT78" s="28"/>
      <c r="AU78" s="11"/>
      <c r="AV78" s="11"/>
      <c r="AW78" s="16"/>
      <c r="AX78" s="16"/>
      <c r="AY78" s="16"/>
      <c r="AZ78" s="16"/>
      <c r="BA78" s="16"/>
      <c r="BB78" s="16"/>
      <c r="BC78" s="16"/>
      <c r="BD78" s="16"/>
      <c r="BE78" s="14"/>
      <c r="BF78" s="11"/>
      <c r="BG78" s="11"/>
    </row>
    <row r="79" spans="1:59" ht="30" customHeight="1" x14ac:dyDescent="0.35">
      <c r="A79" s="25" t="s">
        <v>215</v>
      </c>
      <c r="B79" s="52"/>
      <c r="C79" s="169" t="s">
        <v>622</v>
      </c>
      <c r="D79" s="9"/>
      <c r="E79" s="6" t="s">
        <v>903</v>
      </c>
      <c r="F79" s="30">
        <v>1</v>
      </c>
      <c r="G79" s="49"/>
      <c r="H79" s="50"/>
      <c r="I79" s="240">
        <f t="shared" si="10"/>
        <v>0</v>
      </c>
      <c r="J79" s="267"/>
      <c r="K79" s="240">
        <f t="shared" si="11"/>
        <v>0</v>
      </c>
      <c r="L79" s="240"/>
      <c r="M79" s="240">
        <f t="shared" si="12"/>
        <v>0</v>
      </c>
      <c r="N79" s="240"/>
      <c r="O79" s="240">
        <f t="shared" si="13"/>
        <v>0</v>
      </c>
      <c r="P79" s="240"/>
      <c r="Q79" s="240">
        <f t="shared" si="14"/>
        <v>0</v>
      </c>
      <c r="R79" s="240"/>
      <c r="S79" s="240">
        <f t="shared" si="15"/>
        <v>0</v>
      </c>
      <c r="T79" s="240">
        <f t="shared" si="16"/>
        <v>0</v>
      </c>
      <c r="U79" s="240">
        <f t="shared" si="17"/>
        <v>0</v>
      </c>
      <c r="V79" s="240">
        <f t="shared" si="18"/>
        <v>0</v>
      </c>
      <c r="W79" s="15"/>
      <c r="X79" s="65" t="s">
        <v>218</v>
      </c>
      <c r="Y79" s="63"/>
      <c r="Z79" s="64" t="s">
        <v>202</v>
      </c>
      <c r="AA79" s="65"/>
      <c r="AB79" s="189" t="s">
        <v>903</v>
      </c>
      <c r="AC79" s="190">
        <v>1</v>
      </c>
      <c r="AE79" s="9" t="s">
        <v>218</v>
      </c>
      <c r="AF79" s="10" t="s">
        <v>203</v>
      </c>
      <c r="AG79" s="9"/>
      <c r="AH79" s="6" t="s">
        <v>903</v>
      </c>
      <c r="AI79" s="32">
        <v>1</v>
      </c>
      <c r="AJ79" s="14">
        <v>350</v>
      </c>
      <c r="AK79" s="28"/>
      <c r="AL79" s="28"/>
      <c r="AM79" s="33"/>
      <c r="AN79" s="11"/>
      <c r="AO79" s="68"/>
      <c r="AP79" s="69"/>
      <c r="AQ79" s="69"/>
      <c r="AR79" s="69"/>
      <c r="AS79" s="14"/>
      <c r="AT79" s="28"/>
      <c r="AU79" s="11"/>
      <c r="AV79" s="11"/>
      <c r="AW79" s="16"/>
      <c r="AX79" s="16"/>
      <c r="AY79" s="16"/>
      <c r="AZ79" s="16"/>
      <c r="BA79" s="16"/>
      <c r="BB79" s="16"/>
      <c r="BC79" s="16"/>
      <c r="BD79" s="16"/>
      <c r="BE79" s="14"/>
      <c r="BF79" s="11"/>
      <c r="BG79" s="11"/>
    </row>
    <row r="80" spans="1:59" ht="30" customHeight="1" x14ac:dyDescent="0.35">
      <c r="A80" s="25" t="s">
        <v>216</v>
      </c>
      <c r="B80" s="52"/>
      <c r="C80" s="169" t="s">
        <v>996</v>
      </c>
      <c r="D80" s="9"/>
      <c r="E80" s="6" t="s">
        <v>172</v>
      </c>
      <c r="F80" s="30">
        <v>1</v>
      </c>
      <c r="G80" s="49"/>
      <c r="H80" s="50"/>
      <c r="I80" s="240">
        <f t="shared" si="10"/>
        <v>0</v>
      </c>
      <c r="J80" s="267"/>
      <c r="K80" s="240">
        <f t="shared" si="11"/>
        <v>0</v>
      </c>
      <c r="L80" s="245"/>
      <c r="M80" s="240">
        <f t="shared" si="12"/>
        <v>0</v>
      </c>
      <c r="N80" s="245"/>
      <c r="O80" s="240">
        <f t="shared" si="13"/>
        <v>0</v>
      </c>
      <c r="P80" s="245"/>
      <c r="Q80" s="240">
        <f t="shared" si="14"/>
        <v>0</v>
      </c>
      <c r="R80" s="245"/>
      <c r="S80" s="240">
        <f t="shared" si="15"/>
        <v>0</v>
      </c>
      <c r="T80" s="240">
        <f t="shared" si="16"/>
        <v>0</v>
      </c>
      <c r="U80" s="240">
        <f t="shared" si="17"/>
        <v>0</v>
      </c>
      <c r="V80" s="240">
        <f t="shared" si="18"/>
        <v>0</v>
      </c>
      <c r="W80" s="15"/>
      <c r="X80" s="65"/>
      <c r="Y80" s="63"/>
      <c r="Z80" s="64"/>
      <c r="AA80" s="65"/>
      <c r="AB80" s="189"/>
      <c r="AC80" s="190"/>
      <c r="AE80" s="9"/>
      <c r="AF80" s="10"/>
      <c r="AG80" s="9"/>
      <c r="AH80" s="6"/>
      <c r="AI80" s="32"/>
      <c r="AJ80" s="14"/>
      <c r="AK80" s="28"/>
      <c r="AL80" s="28"/>
      <c r="AM80" s="33"/>
      <c r="AN80" s="11"/>
      <c r="AO80" s="68"/>
      <c r="AP80" s="69"/>
      <c r="AQ80" s="69"/>
      <c r="AR80" s="69"/>
      <c r="AS80" s="14"/>
      <c r="AT80" s="28"/>
      <c r="AU80" s="11"/>
      <c r="AV80" s="11"/>
      <c r="AW80" s="16"/>
      <c r="AX80" s="16"/>
      <c r="AY80" s="16"/>
      <c r="AZ80" s="16"/>
      <c r="BA80" s="16"/>
      <c r="BB80" s="16"/>
      <c r="BC80" s="16"/>
      <c r="BD80" s="16"/>
      <c r="BE80" s="14"/>
      <c r="BF80" s="11"/>
      <c r="BG80" s="11"/>
    </row>
    <row r="81" spans="1:59" ht="30" customHeight="1" x14ac:dyDescent="0.35">
      <c r="A81" s="35" t="s">
        <v>219</v>
      </c>
      <c r="B81" s="52"/>
      <c r="C81" s="456" t="s">
        <v>593</v>
      </c>
      <c r="D81" s="9"/>
      <c r="E81" s="34"/>
      <c r="F81" s="36"/>
      <c r="G81" s="59"/>
      <c r="H81" s="60"/>
      <c r="I81" s="240">
        <f t="shared" si="10"/>
        <v>0</v>
      </c>
      <c r="J81" s="59"/>
      <c r="K81" s="240">
        <f t="shared" si="11"/>
        <v>0</v>
      </c>
      <c r="L81" s="59"/>
      <c r="M81" s="240">
        <f t="shared" si="12"/>
        <v>0</v>
      </c>
      <c r="N81" s="60"/>
      <c r="O81" s="240">
        <f t="shared" si="13"/>
        <v>0</v>
      </c>
      <c r="P81" s="59"/>
      <c r="Q81" s="240">
        <f t="shared" si="14"/>
        <v>0</v>
      </c>
      <c r="R81" s="60"/>
      <c r="S81" s="240">
        <f t="shared" si="15"/>
        <v>0</v>
      </c>
      <c r="T81" s="240">
        <f t="shared" si="16"/>
        <v>0</v>
      </c>
      <c r="U81" s="240">
        <f t="shared" si="17"/>
        <v>0</v>
      </c>
      <c r="V81" s="240">
        <f t="shared" si="18"/>
        <v>0</v>
      </c>
      <c r="W81" s="15"/>
      <c r="X81" s="62" t="s">
        <v>219</v>
      </c>
      <c r="Y81" s="63"/>
      <c r="Z81" s="177" t="s">
        <v>494</v>
      </c>
      <c r="AA81" s="65"/>
      <c r="AB81" s="66"/>
      <c r="AC81" s="37"/>
      <c r="AE81" s="12" t="s">
        <v>219</v>
      </c>
      <c r="AF81" s="194" t="s">
        <v>257</v>
      </c>
      <c r="AG81" s="9"/>
      <c r="AH81" s="34"/>
      <c r="AI81" s="37"/>
      <c r="AJ81" s="67"/>
      <c r="AK81" s="28"/>
      <c r="AL81" s="28"/>
      <c r="AM81" s="68"/>
      <c r="AN81" s="69"/>
      <c r="AO81" s="68"/>
      <c r="AP81" s="69"/>
      <c r="AQ81" s="69"/>
      <c r="AR81" s="69"/>
      <c r="AS81" s="67"/>
      <c r="AT81" s="70"/>
      <c r="AU81" s="69"/>
      <c r="AV81" s="69"/>
      <c r="AW81" s="16"/>
      <c r="AX81" s="16"/>
      <c r="AY81" s="16"/>
      <c r="AZ81" s="16"/>
      <c r="BA81" s="16"/>
      <c r="BB81" s="16"/>
      <c r="BC81" s="16"/>
      <c r="BD81" s="16"/>
      <c r="BE81" s="14"/>
      <c r="BF81" s="11"/>
      <c r="BG81" s="11"/>
    </row>
    <row r="82" spans="1:59" ht="30" customHeight="1" x14ac:dyDescent="0.35">
      <c r="A82" s="25" t="s">
        <v>220</v>
      </c>
      <c r="B82" s="52"/>
      <c r="C82" s="53" t="s">
        <v>976</v>
      </c>
      <c r="D82" s="9"/>
      <c r="E82" s="6" t="s">
        <v>172</v>
      </c>
      <c r="F82" s="30">
        <v>1</v>
      </c>
      <c r="G82" s="49"/>
      <c r="H82" s="50"/>
      <c r="I82" s="240">
        <f t="shared" si="10"/>
        <v>0</v>
      </c>
      <c r="J82" s="267"/>
      <c r="K82" s="240">
        <f t="shared" si="11"/>
        <v>0</v>
      </c>
      <c r="L82" s="240"/>
      <c r="M82" s="240">
        <f t="shared" si="12"/>
        <v>0</v>
      </c>
      <c r="N82" s="240"/>
      <c r="O82" s="240">
        <f t="shared" si="13"/>
        <v>0</v>
      </c>
      <c r="P82" s="240"/>
      <c r="Q82" s="240">
        <f t="shared" si="14"/>
        <v>0</v>
      </c>
      <c r="R82" s="240"/>
      <c r="S82" s="240">
        <f t="shared" si="15"/>
        <v>0</v>
      </c>
      <c r="T82" s="240">
        <f t="shared" si="16"/>
        <v>0</v>
      </c>
      <c r="U82" s="240">
        <f t="shared" si="17"/>
        <v>0</v>
      </c>
      <c r="V82" s="240">
        <f t="shared" si="18"/>
        <v>0</v>
      </c>
      <c r="W82" s="15"/>
      <c r="X82" s="65" t="s">
        <v>220</v>
      </c>
      <c r="Y82" s="63"/>
      <c r="Z82" s="64" t="s">
        <v>171</v>
      </c>
      <c r="AA82" s="65"/>
      <c r="AB82" s="189" t="s">
        <v>172</v>
      </c>
      <c r="AC82" s="190">
        <v>2</v>
      </c>
      <c r="AE82" s="9" t="s">
        <v>220</v>
      </c>
      <c r="AF82" s="10" t="s">
        <v>173</v>
      </c>
      <c r="AG82" s="9"/>
      <c r="AH82" s="6" t="s">
        <v>172</v>
      </c>
      <c r="AI82" s="32">
        <v>2</v>
      </c>
      <c r="AJ82" s="14">
        <v>2500</v>
      </c>
      <c r="AK82" s="28"/>
      <c r="AL82" s="28"/>
      <c r="AM82" s="33"/>
      <c r="AN82" s="11"/>
      <c r="AO82" s="68"/>
      <c r="AP82" s="69"/>
      <c r="AQ82" s="69"/>
      <c r="AR82" s="69"/>
      <c r="AS82" s="14"/>
      <c r="AT82" s="28"/>
      <c r="AU82" s="11"/>
      <c r="AV82" s="11"/>
      <c r="AW82" s="16"/>
      <c r="AX82" s="16"/>
      <c r="AY82" s="16"/>
      <c r="AZ82" s="16"/>
      <c r="BA82" s="16"/>
      <c r="BB82" s="16"/>
      <c r="BC82" s="16"/>
      <c r="BD82" s="16"/>
      <c r="BE82" s="14"/>
      <c r="BF82" s="11"/>
      <c r="BG82" s="11"/>
    </row>
    <row r="83" spans="1:59" ht="30" customHeight="1" x14ac:dyDescent="0.35">
      <c r="A83" s="25" t="s">
        <v>221</v>
      </c>
      <c r="B83" s="52"/>
      <c r="C83" s="168" t="s">
        <v>1046</v>
      </c>
      <c r="D83" s="9"/>
      <c r="E83" s="6" t="s">
        <v>172</v>
      </c>
      <c r="F83" s="30">
        <v>6</v>
      </c>
      <c r="G83" s="49"/>
      <c r="H83" s="50"/>
      <c r="I83" s="240">
        <f t="shared" si="10"/>
        <v>0</v>
      </c>
      <c r="J83" s="267"/>
      <c r="K83" s="240">
        <f t="shared" si="11"/>
        <v>0</v>
      </c>
      <c r="L83" s="240"/>
      <c r="M83" s="240">
        <f t="shared" si="12"/>
        <v>0</v>
      </c>
      <c r="N83" s="240"/>
      <c r="O83" s="240">
        <f t="shared" si="13"/>
        <v>0</v>
      </c>
      <c r="P83" s="240"/>
      <c r="Q83" s="240">
        <f t="shared" si="14"/>
        <v>0</v>
      </c>
      <c r="R83" s="240"/>
      <c r="S83" s="240">
        <f t="shared" si="15"/>
        <v>0</v>
      </c>
      <c r="T83" s="240">
        <f t="shared" si="16"/>
        <v>0</v>
      </c>
      <c r="U83" s="240">
        <f t="shared" si="17"/>
        <v>0</v>
      </c>
      <c r="V83" s="240">
        <f t="shared" si="18"/>
        <v>0</v>
      </c>
      <c r="W83" s="15"/>
      <c r="X83" s="65" t="s">
        <v>221</v>
      </c>
      <c r="Y83" s="63"/>
      <c r="Z83" s="64" t="s">
        <v>176</v>
      </c>
      <c r="AA83" s="65"/>
      <c r="AB83" s="189" t="s">
        <v>172</v>
      </c>
      <c r="AC83" s="190">
        <v>2</v>
      </c>
      <c r="AE83" s="9" t="s">
        <v>221</v>
      </c>
      <c r="AF83" s="10" t="s">
        <v>177</v>
      </c>
      <c r="AG83" s="9"/>
      <c r="AH83" s="6" t="s">
        <v>172</v>
      </c>
      <c r="AI83" s="32">
        <v>2</v>
      </c>
      <c r="AJ83" s="14">
        <v>1500</v>
      </c>
      <c r="AK83" s="28"/>
      <c r="AL83" s="28"/>
      <c r="AM83" s="33"/>
      <c r="AN83" s="11"/>
      <c r="AO83" s="68"/>
      <c r="AP83" s="69"/>
      <c r="AQ83" s="69"/>
      <c r="AR83" s="69"/>
      <c r="AS83" s="14"/>
      <c r="AT83" s="28"/>
      <c r="AU83" s="11"/>
      <c r="AV83" s="11"/>
      <c r="AW83" s="16"/>
      <c r="AX83" s="16"/>
      <c r="AY83" s="16"/>
      <c r="AZ83" s="16"/>
      <c r="BA83" s="16"/>
      <c r="BB83" s="16"/>
      <c r="BC83" s="16"/>
      <c r="BD83" s="16"/>
      <c r="BE83" s="14"/>
      <c r="BF83" s="11"/>
      <c r="BG83" s="11"/>
    </row>
    <row r="84" spans="1:59" ht="30" customHeight="1" x14ac:dyDescent="0.35">
      <c r="A84" s="25" t="s">
        <v>222</v>
      </c>
      <c r="B84" s="52"/>
      <c r="C84" s="53" t="s">
        <v>975</v>
      </c>
      <c r="D84" s="9"/>
      <c r="E84" s="6" t="s">
        <v>172</v>
      </c>
      <c r="F84" s="30">
        <v>3</v>
      </c>
      <c r="G84" s="49"/>
      <c r="H84" s="50"/>
      <c r="I84" s="240">
        <f t="shared" si="10"/>
        <v>0</v>
      </c>
      <c r="J84" s="267"/>
      <c r="K84" s="240">
        <f t="shared" si="11"/>
        <v>0</v>
      </c>
      <c r="L84" s="240"/>
      <c r="M84" s="240">
        <f t="shared" si="12"/>
        <v>0</v>
      </c>
      <c r="N84" s="240"/>
      <c r="O84" s="240">
        <f t="shared" si="13"/>
        <v>0</v>
      </c>
      <c r="P84" s="240"/>
      <c r="Q84" s="240">
        <f t="shared" si="14"/>
        <v>0</v>
      </c>
      <c r="R84" s="240"/>
      <c r="S84" s="240">
        <f t="shared" si="15"/>
        <v>0</v>
      </c>
      <c r="T84" s="240">
        <f t="shared" si="16"/>
        <v>0</v>
      </c>
      <c r="U84" s="240">
        <f t="shared" si="17"/>
        <v>0</v>
      </c>
      <c r="V84" s="240">
        <f t="shared" si="18"/>
        <v>0</v>
      </c>
      <c r="W84" s="15"/>
      <c r="X84" s="65" t="s">
        <v>222</v>
      </c>
      <c r="Y84" s="63"/>
      <c r="Z84" s="64" t="s">
        <v>261</v>
      </c>
      <c r="AA84" s="65"/>
      <c r="AB84" s="189" t="s">
        <v>172</v>
      </c>
      <c r="AC84" s="190">
        <v>3</v>
      </c>
      <c r="AE84" s="9" t="s">
        <v>222</v>
      </c>
      <c r="AF84" s="10" t="s">
        <v>262</v>
      </c>
      <c r="AG84" s="9"/>
      <c r="AH84" s="6" t="s">
        <v>172</v>
      </c>
      <c r="AI84" s="32">
        <v>3</v>
      </c>
      <c r="AJ84" s="14">
        <v>600</v>
      </c>
      <c r="AK84" s="28"/>
      <c r="AL84" s="28"/>
      <c r="AM84" s="33"/>
      <c r="AN84" s="11"/>
      <c r="AO84" s="68"/>
      <c r="AP84" s="69"/>
      <c r="AQ84" s="69"/>
      <c r="AR84" s="69"/>
      <c r="AS84" s="14"/>
      <c r="AT84" s="28"/>
      <c r="AU84" s="11"/>
      <c r="AV84" s="11"/>
      <c r="AW84" s="16"/>
      <c r="AX84" s="16"/>
      <c r="AY84" s="16"/>
      <c r="AZ84" s="16"/>
      <c r="BA84" s="16"/>
      <c r="BB84" s="16"/>
      <c r="BC84" s="16"/>
      <c r="BD84" s="16"/>
      <c r="BE84" s="14"/>
      <c r="BF84" s="11"/>
      <c r="BG84" s="11"/>
    </row>
    <row r="85" spans="1:59" ht="30" customHeight="1" x14ac:dyDescent="0.35">
      <c r="A85" s="25" t="s">
        <v>223</v>
      </c>
      <c r="B85" s="52"/>
      <c r="C85" s="53" t="s">
        <v>970</v>
      </c>
      <c r="D85" s="9"/>
      <c r="E85" s="6" t="s">
        <v>172</v>
      </c>
      <c r="F85" s="30">
        <v>3</v>
      </c>
      <c r="G85" s="49"/>
      <c r="H85" s="50"/>
      <c r="I85" s="240">
        <f t="shared" si="10"/>
        <v>0</v>
      </c>
      <c r="J85" s="267"/>
      <c r="K85" s="240">
        <f t="shared" si="11"/>
        <v>0</v>
      </c>
      <c r="L85" s="240"/>
      <c r="M85" s="240">
        <f t="shared" si="12"/>
        <v>0</v>
      </c>
      <c r="N85" s="240"/>
      <c r="O85" s="240">
        <f t="shared" si="13"/>
        <v>0</v>
      </c>
      <c r="P85" s="240"/>
      <c r="Q85" s="240">
        <f t="shared" si="14"/>
        <v>0</v>
      </c>
      <c r="R85" s="240"/>
      <c r="S85" s="240">
        <f t="shared" si="15"/>
        <v>0</v>
      </c>
      <c r="T85" s="240">
        <f t="shared" si="16"/>
        <v>0</v>
      </c>
      <c r="U85" s="240">
        <f t="shared" si="17"/>
        <v>0</v>
      </c>
      <c r="V85" s="240">
        <f t="shared" si="18"/>
        <v>0</v>
      </c>
      <c r="W85" s="15"/>
      <c r="X85" s="65" t="s">
        <v>223</v>
      </c>
      <c r="Y85" s="63"/>
      <c r="Z85" s="64" t="s">
        <v>264</v>
      </c>
      <c r="AA85" s="65"/>
      <c r="AB85" s="189" t="s">
        <v>172</v>
      </c>
      <c r="AC85" s="190">
        <v>3</v>
      </c>
      <c r="AE85" s="9" t="s">
        <v>223</v>
      </c>
      <c r="AF85" s="10" t="s">
        <v>265</v>
      </c>
      <c r="AG85" s="9"/>
      <c r="AH85" s="6" t="s">
        <v>172</v>
      </c>
      <c r="AI85" s="32">
        <v>3</v>
      </c>
      <c r="AJ85" s="14">
        <v>200</v>
      </c>
      <c r="AK85" s="28"/>
      <c r="AL85" s="28"/>
      <c r="AM85" s="33"/>
      <c r="AN85" s="11"/>
      <c r="AO85" s="68"/>
      <c r="AP85" s="69"/>
      <c r="AQ85" s="69"/>
      <c r="AR85" s="69"/>
      <c r="AS85" s="14"/>
      <c r="AT85" s="28"/>
      <c r="AU85" s="11"/>
      <c r="AV85" s="11"/>
      <c r="AW85" s="16"/>
      <c r="AX85" s="16"/>
      <c r="AY85" s="16"/>
      <c r="AZ85" s="16"/>
      <c r="BA85" s="16"/>
      <c r="BB85" s="16"/>
      <c r="BC85" s="16"/>
      <c r="BD85" s="16"/>
      <c r="BE85" s="14"/>
      <c r="BF85" s="11"/>
      <c r="BG85" s="11"/>
    </row>
    <row r="86" spans="1:59" ht="30" customHeight="1" x14ac:dyDescent="0.35">
      <c r="A86" s="25" t="s">
        <v>224</v>
      </c>
      <c r="B86" s="52"/>
      <c r="C86" s="53" t="s">
        <v>972</v>
      </c>
      <c r="D86" s="9"/>
      <c r="E86" s="34" t="s">
        <v>172</v>
      </c>
      <c r="F86" s="36">
        <v>3</v>
      </c>
      <c r="G86" s="49"/>
      <c r="H86" s="50"/>
      <c r="I86" s="240">
        <f t="shared" si="10"/>
        <v>0</v>
      </c>
      <c r="J86" s="267"/>
      <c r="K86" s="240">
        <f t="shared" si="11"/>
        <v>0</v>
      </c>
      <c r="L86" s="240"/>
      <c r="M86" s="240">
        <f t="shared" si="12"/>
        <v>0</v>
      </c>
      <c r="N86" s="240"/>
      <c r="O86" s="240">
        <f t="shared" si="13"/>
        <v>0</v>
      </c>
      <c r="P86" s="240"/>
      <c r="Q86" s="240">
        <f t="shared" si="14"/>
        <v>0</v>
      </c>
      <c r="R86" s="240"/>
      <c r="S86" s="240">
        <f t="shared" si="15"/>
        <v>0</v>
      </c>
      <c r="T86" s="240">
        <f t="shared" si="16"/>
        <v>0</v>
      </c>
      <c r="U86" s="240">
        <f t="shared" si="17"/>
        <v>0</v>
      </c>
      <c r="V86" s="240">
        <f t="shared" si="18"/>
        <v>0</v>
      </c>
      <c r="W86" s="15"/>
      <c r="X86" s="65"/>
      <c r="Y86" s="63"/>
      <c r="Z86" s="64"/>
      <c r="AA86" s="65"/>
      <c r="AB86" s="189"/>
      <c r="AC86" s="190"/>
      <c r="AE86" s="9"/>
      <c r="AF86" s="10"/>
      <c r="AG86" s="9"/>
      <c r="AH86" s="6"/>
      <c r="AI86" s="32"/>
      <c r="AJ86" s="14"/>
      <c r="AK86" s="28"/>
      <c r="AL86" s="28"/>
      <c r="AM86" s="33"/>
      <c r="AN86" s="11"/>
      <c r="AO86" s="68"/>
      <c r="AP86" s="69"/>
      <c r="AQ86" s="69"/>
      <c r="AR86" s="69"/>
      <c r="AS86" s="14"/>
      <c r="AT86" s="28"/>
      <c r="AU86" s="11"/>
      <c r="AV86" s="11"/>
      <c r="AW86" s="16"/>
      <c r="AX86" s="16"/>
      <c r="AY86" s="16"/>
      <c r="AZ86" s="16"/>
      <c r="BA86" s="16"/>
      <c r="BB86" s="16"/>
      <c r="BC86" s="16"/>
      <c r="BD86" s="16"/>
      <c r="BE86" s="14"/>
      <c r="BF86" s="11"/>
      <c r="BG86" s="11"/>
    </row>
    <row r="87" spans="1:59" ht="30" customHeight="1" x14ac:dyDescent="0.35">
      <c r="A87" s="25" t="s">
        <v>225</v>
      </c>
      <c r="B87" s="52"/>
      <c r="C87" s="53" t="s">
        <v>267</v>
      </c>
      <c r="D87" s="9"/>
      <c r="E87" s="6" t="s">
        <v>172</v>
      </c>
      <c r="F87" s="30">
        <v>1</v>
      </c>
      <c r="G87" s="49"/>
      <c r="H87" s="50"/>
      <c r="I87" s="240">
        <f t="shared" si="10"/>
        <v>0</v>
      </c>
      <c r="J87" s="267"/>
      <c r="K87" s="240">
        <f t="shared" si="11"/>
        <v>0</v>
      </c>
      <c r="L87" s="240"/>
      <c r="M87" s="240">
        <f t="shared" si="12"/>
        <v>0</v>
      </c>
      <c r="N87" s="240"/>
      <c r="O87" s="240">
        <f t="shared" si="13"/>
        <v>0</v>
      </c>
      <c r="P87" s="240"/>
      <c r="Q87" s="240">
        <f t="shared" si="14"/>
        <v>0</v>
      </c>
      <c r="R87" s="240"/>
      <c r="S87" s="240">
        <f t="shared" si="15"/>
        <v>0</v>
      </c>
      <c r="T87" s="240">
        <f t="shared" si="16"/>
        <v>0</v>
      </c>
      <c r="U87" s="240">
        <f t="shared" si="17"/>
        <v>0</v>
      </c>
      <c r="V87" s="240">
        <f t="shared" si="18"/>
        <v>0</v>
      </c>
      <c r="W87" s="15"/>
      <c r="X87" s="65" t="s">
        <v>224</v>
      </c>
      <c r="Y87" s="63"/>
      <c r="Z87" s="64" t="s">
        <v>267</v>
      </c>
      <c r="AA87" s="65"/>
      <c r="AB87" s="189" t="s">
        <v>172</v>
      </c>
      <c r="AC87" s="190">
        <v>1</v>
      </c>
      <c r="AE87" s="9" t="s">
        <v>224</v>
      </c>
      <c r="AF87" s="10" t="s">
        <v>495</v>
      </c>
      <c r="AG87" s="9"/>
      <c r="AH87" s="6" t="s">
        <v>172</v>
      </c>
      <c r="AI87" s="32">
        <v>1</v>
      </c>
      <c r="AJ87" s="14">
        <v>200</v>
      </c>
      <c r="AK87" s="28"/>
      <c r="AL87" s="28"/>
      <c r="AM87" s="33"/>
      <c r="AN87" s="11"/>
      <c r="AO87" s="68"/>
      <c r="AP87" s="69"/>
      <c r="AQ87" s="69"/>
      <c r="AR87" s="69"/>
      <c r="AS87" s="14"/>
      <c r="AT87" s="28"/>
      <c r="AU87" s="11"/>
      <c r="AV87" s="11"/>
      <c r="AW87" s="16"/>
      <c r="AX87" s="16"/>
      <c r="AY87" s="16"/>
      <c r="AZ87" s="16"/>
      <c r="BA87" s="16"/>
      <c r="BB87" s="16"/>
      <c r="BC87" s="16"/>
      <c r="BD87" s="16"/>
      <c r="BE87" s="14"/>
      <c r="BF87" s="11"/>
      <c r="BG87" s="11"/>
    </row>
    <row r="88" spans="1:59" ht="30" customHeight="1" x14ac:dyDescent="0.35">
      <c r="A88" s="25" t="s">
        <v>226</v>
      </c>
      <c r="B88" s="52"/>
      <c r="C88" s="53" t="s">
        <v>496</v>
      </c>
      <c r="D88" s="9"/>
      <c r="E88" s="6" t="s">
        <v>172</v>
      </c>
      <c r="F88" s="30">
        <v>1</v>
      </c>
      <c r="G88" s="49"/>
      <c r="H88" s="50"/>
      <c r="I88" s="240">
        <f t="shared" si="10"/>
        <v>0</v>
      </c>
      <c r="J88" s="267"/>
      <c r="K88" s="240">
        <f t="shared" si="11"/>
        <v>0</v>
      </c>
      <c r="L88" s="240"/>
      <c r="M88" s="240">
        <f t="shared" si="12"/>
        <v>0</v>
      </c>
      <c r="N88" s="240"/>
      <c r="O88" s="240">
        <f t="shared" si="13"/>
        <v>0</v>
      </c>
      <c r="P88" s="240"/>
      <c r="Q88" s="240">
        <f t="shared" si="14"/>
        <v>0</v>
      </c>
      <c r="R88" s="240"/>
      <c r="S88" s="240">
        <f t="shared" si="15"/>
        <v>0</v>
      </c>
      <c r="T88" s="240">
        <f t="shared" si="16"/>
        <v>0</v>
      </c>
      <c r="U88" s="240">
        <f t="shared" si="17"/>
        <v>0</v>
      </c>
      <c r="V88" s="240">
        <f t="shared" si="18"/>
        <v>0</v>
      </c>
      <c r="W88" s="15"/>
      <c r="X88" s="65" t="s">
        <v>225</v>
      </c>
      <c r="Y88" s="63"/>
      <c r="Z88" s="64" t="s">
        <v>496</v>
      </c>
      <c r="AA88" s="65"/>
      <c r="AB88" s="189" t="s">
        <v>172</v>
      </c>
      <c r="AC88" s="190">
        <v>1</v>
      </c>
      <c r="AE88" s="9" t="s">
        <v>225</v>
      </c>
      <c r="AF88" s="10" t="s">
        <v>497</v>
      </c>
      <c r="AG88" s="9"/>
      <c r="AH88" s="6" t="s">
        <v>172</v>
      </c>
      <c r="AI88" s="32">
        <v>1</v>
      </c>
      <c r="AJ88" s="14">
        <v>200</v>
      </c>
      <c r="AK88" s="28"/>
      <c r="AL88" s="28"/>
      <c r="AM88" s="33"/>
      <c r="AN88" s="11"/>
      <c r="AO88" s="68"/>
      <c r="AP88" s="69"/>
      <c r="AQ88" s="69"/>
      <c r="AR88" s="69"/>
      <c r="AS88" s="14"/>
      <c r="AT88" s="28"/>
      <c r="AU88" s="11"/>
      <c r="AV88" s="11"/>
      <c r="AW88" s="16"/>
      <c r="AX88" s="16"/>
      <c r="AY88" s="16"/>
      <c r="AZ88" s="16"/>
      <c r="BA88" s="16"/>
      <c r="BB88" s="16"/>
      <c r="BC88" s="16"/>
      <c r="BD88" s="16"/>
      <c r="BE88" s="14"/>
      <c r="BF88" s="11"/>
      <c r="BG88" s="11"/>
    </row>
    <row r="89" spans="1:59" ht="30" customHeight="1" x14ac:dyDescent="0.35">
      <c r="A89" s="25" t="s">
        <v>227</v>
      </c>
      <c r="B89" s="52"/>
      <c r="C89" s="53" t="s">
        <v>623</v>
      </c>
      <c r="D89" s="9"/>
      <c r="E89" s="6" t="s">
        <v>172</v>
      </c>
      <c r="F89" s="30">
        <v>1</v>
      </c>
      <c r="G89" s="49"/>
      <c r="H89" s="50"/>
      <c r="I89" s="240">
        <f t="shared" si="10"/>
        <v>0</v>
      </c>
      <c r="J89" s="267"/>
      <c r="K89" s="240">
        <f t="shared" si="11"/>
        <v>0</v>
      </c>
      <c r="L89" s="240"/>
      <c r="M89" s="240">
        <f t="shared" si="12"/>
        <v>0</v>
      </c>
      <c r="N89" s="240"/>
      <c r="O89" s="240">
        <f t="shared" si="13"/>
        <v>0</v>
      </c>
      <c r="P89" s="240"/>
      <c r="Q89" s="240">
        <f t="shared" si="14"/>
        <v>0</v>
      </c>
      <c r="R89" s="240"/>
      <c r="S89" s="240">
        <f t="shared" si="15"/>
        <v>0</v>
      </c>
      <c r="T89" s="240">
        <f t="shared" si="16"/>
        <v>0</v>
      </c>
      <c r="U89" s="240">
        <f t="shared" si="17"/>
        <v>0</v>
      </c>
      <c r="V89" s="240">
        <f t="shared" si="18"/>
        <v>0</v>
      </c>
      <c r="W89" s="15"/>
      <c r="X89" s="65"/>
      <c r="Y89" s="63"/>
      <c r="Z89" s="64"/>
      <c r="AA89" s="65"/>
      <c r="AB89" s="189"/>
      <c r="AC89" s="190"/>
      <c r="AE89" s="9"/>
      <c r="AF89" s="10"/>
      <c r="AG89" s="9"/>
      <c r="AH89" s="6"/>
      <c r="AI89" s="32"/>
      <c r="AJ89" s="14"/>
      <c r="AK89" s="28"/>
      <c r="AL89" s="28"/>
      <c r="AM89" s="33"/>
      <c r="AN89" s="11"/>
      <c r="AO89" s="68"/>
      <c r="AP89" s="69"/>
      <c r="AQ89" s="69"/>
      <c r="AR89" s="69"/>
      <c r="AS89" s="14"/>
      <c r="AT89" s="28"/>
      <c r="AU89" s="11"/>
      <c r="AV89" s="11"/>
      <c r="AW89" s="16"/>
      <c r="AX89" s="16"/>
      <c r="AY89" s="16"/>
      <c r="AZ89" s="16"/>
      <c r="BA89" s="16"/>
      <c r="BB89" s="16"/>
      <c r="BC89" s="16"/>
      <c r="BD89" s="16"/>
      <c r="BE89" s="14"/>
      <c r="BF89" s="11"/>
      <c r="BG89" s="11"/>
    </row>
    <row r="90" spans="1:59" ht="30" customHeight="1" x14ac:dyDescent="0.35">
      <c r="A90" s="25" t="s">
        <v>228</v>
      </c>
      <c r="B90" s="52"/>
      <c r="C90" s="53" t="s">
        <v>622</v>
      </c>
      <c r="D90" s="9"/>
      <c r="E90" s="6" t="s">
        <v>172</v>
      </c>
      <c r="F90" s="30">
        <v>1</v>
      </c>
      <c r="G90" s="49"/>
      <c r="H90" s="50"/>
      <c r="I90" s="240">
        <f t="shared" si="10"/>
        <v>0</v>
      </c>
      <c r="J90" s="267"/>
      <c r="K90" s="240">
        <f t="shared" si="11"/>
        <v>0</v>
      </c>
      <c r="L90" s="240"/>
      <c r="M90" s="240">
        <f t="shared" si="12"/>
        <v>0</v>
      </c>
      <c r="N90" s="240"/>
      <c r="O90" s="240">
        <f t="shared" si="13"/>
        <v>0</v>
      </c>
      <c r="P90" s="240"/>
      <c r="Q90" s="240">
        <f t="shared" si="14"/>
        <v>0</v>
      </c>
      <c r="R90" s="240"/>
      <c r="S90" s="240">
        <f t="shared" si="15"/>
        <v>0</v>
      </c>
      <c r="T90" s="240">
        <f t="shared" si="16"/>
        <v>0</v>
      </c>
      <c r="U90" s="240">
        <f t="shared" si="17"/>
        <v>0</v>
      </c>
      <c r="V90" s="240">
        <f t="shared" si="18"/>
        <v>0</v>
      </c>
      <c r="W90" s="15"/>
      <c r="X90" s="65"/>
      <c r="Y90" s="63"/>
      <c r="Z90" s="64"/>
      <c r="AA90" s="65"/>
      <c r="AB90" s="189"/>
      <c r="AC90" s="190"/>
      <c r="AE90" s="9"/>
      <c r="AF90" s="10"/>
      <c r="AG90" s="9"/>
      <c r="AH90" s="6"/>
      <c r="AI90" s="32"/>
      <c r="AJ90" s="14"/>
      <c r="AK90" s="28"/>
      <c r="AL90" s="28"/>
      <c r="AM90" s="33"/>
      <c r="AN90" s="11"/>
      <c r="AO90" s="68"/>
      <c r="AP90" s="69"/>
      <c r="AQ90" s="69"/>
      <c r="AR90" s="69"/>
      <c r="AS90" s="14"/>
      <c r="AT90" s="28"/>
      <c r="AU90" s="11"/>
      <c r="AV90" s="11"/>
      <c r="AW90" s="16"/>
      <c r="AX90" s="16"/>
      <c r="AY90" s="16"/>
      <c r="AZ90" s="16"/>
      <c r="BA90" s="16"/>
      <c r="BB90" s="16"/>
      <c r="BC90" s="16"/>
      <c r="BD90" s="16"/>
      <c r="BE90" s="14"/>
      <c r="BF90" s="11"/>
      <c r="BG90" s="11"/>
    </row>
    <row r="91" spans="1:59" ht="30" customHeight="1" x14ac:dyDescent="0.35">
      <c r="A91" s="25" t="s">
        <v>229</v>
      </c>
      <c r="B91" s="52"/>
      <c r="C91" s="53" t="s">
        <v>977</v>
      </c>
      <c r="D91" s="9"/>
      <c r="E91" s="6" t="s">
        <v>903</v>
      </c>
      <c r="F91" s="30">
        <v>1</v>
      </c>
      <c r="G91" s="49"/>
      <c r="H91" s="50"/>
      <c r="I91" s="240">
        <f t="shared" si="10"/>
        <v>0</v>
      </c>
      <c r="J91" s="267"/>
      <c r="K91" s="240">
        <f t="shared" si="11"/>
        <v>0</v>
      </c>
      <c r="L91" s="240"/>
      <c r="M91" s="240">
        <f t="shared" si="12"/>
        <v>0</v>
      </c>
      <c r="N91" s="240"/>
      <c r="O91" s="240">
        <f t="shared" si="13"/>
        <v>0</v>
      </c>
      <c r="P91" s="240"/>
      <c r="Q91" s="240">
        <f t="shared" si="14"/>
        <v>0</v>
      </c>
      <c r="R91" s="240"/>
      <c r="S91" s="240">
        <f t="shared" si="15"/>
        <v>0</v>
      </c>
      <c r="T91" s="240">
        <f t="shared" si="16"/>
        <v>0</v>
      </c>
      <c r="U91" s="240">
        <f t="shared" si="17"/>
        <v>0</v>
      </c>
      <c r="V91" s="240">
        <f t="shared" si="18"/>
        <v>0</v>
      </c>
      <c r="W91" s="15"/>
      <c r="X91" s="65"/>
      <c r="Y91" s="63"/>
      <c r="Z91" s="64"/>
      <c r="AA91" s="65"/>
      <c r="AB91" s="189"/>
      <c r="AC91" s="190"/>
      <c r="AE91" s="9"/>
      <c r="AF91" s="10"/>
      <c r="AG91" s="9"/>
      <c r="AH91" s="6"/>
      <c r="AI91" s="32"/>
      <c r="AJ91" s="14"/>
      <c r="AK91" s="28"/>
      <c r="AL91" s="28"/>
      <c r="AM91" s="33"/>
      <c r="AN91" s="11"/>
      <c r="AO91" s="68"/>
      <c r="AP91" s="69"/>
      <c r="AQ91" s="69"/>
      <c r="AR91" s="69"/>
      <c r="AS91" s="14"/>
      <c r="AT91" s="28"/>
      <c r="AU91" s="11"/>
      <c r="AV91" s="11"/>
      <c r="AW91" s="16"/>
      <c r="AX91" s="16"/>
      <c r="AY91" s="16"/>
      <c r="AZ91" s="16"/>
      <c r="BA91" s="16"/>
      <c r="BB91" s="16"/>
      <c r="BC91" s="16"/>
      <c r="BD91" s="16"/>
      <c r="BE91" s="14"/>
      <c r="BF91" s="11"/>
      <c r="BG91" s="11"/>
    </row>
    <row r="92" spans="1:59" ht="30" customHeight="1" x14ac:dyDescent="0.35">
      <c r="A92" s="25" t="s">
        <v>230</v>
      </c>
      <c r="B92" s="52"/>
      <c r="C92" s="53" t="s">
        <v>196</v>
      </c>
      <c r="D92" s="9"/>
      <c r="E92" s="6" t="s">
        <v>903</v>
      </c>
      <c r="F92" s="30">
        <v>1</v>
      </c>
      <c r="G92" s="49"/>
      <c r="H92" s="50"/>
      <c r="I92" s="240">
        <f t="shared" si="10"/>
        <v>0</v>
      </c>
      <c r="J92" s="267"/>
      <c r="K92" s="240">
        <f t="shared" si="11"/>
        <v>0</v>
      </c>
      <c r="L92" s="240"/>
      <c r="M92" s="240">
        <f t="shared" si="12"/>
        <v>0</v>
      </c>
      <c r="N92" s="240"/>
      <c r="O92" s="240">
        <f t="shared" si="13"/>
        <v>0</v>
      </c>
      <c r="P92" s="240"/>
      <c r="Q92" s="240">
        <f t="shared" si="14"/>
        <v>0</v>
      </c>
      <c r="R92" s="240"/>
      <c r="S92" s="240">
        <f t="shared" si="15"/>
        <v>0</v>
      </c>
      <c r="T92" s="240">
        <f t="shared" si="16"/>
        <v>0</v>
      </c>
      <c r="U92" s="240">
        <f t="shared" si="17"/>
        <v>0</v>
      </c>
      <c r="V92" s="240">
        <f t="shared" si="18"/>
        <v>0</v>
      </c>
      <c r="W92" s="15"/>
      <c r="X92" s="65" t="s">
        <v>228</v>
      </c>
      <c r="Y92" s="63"/>
      <c r="Z92" s="64" t="s">
        <v>196</v>
      </c>
      <c r="AA92" s="65"/>
      <c r="AB92" s="189" t="s">
        <v>903</v>
      </c>
      <c r="AC92" s="190">
        <v>1</v>
      </c>
      <c r="AE92" s="9" t="s">
        <v>228</v>
      </c>
      <c r="AF92" s="10" t="s">
        <v>197</v>
      </c>
      <c r="AG92" s="9"/>
      <c r="AH92" s="6" t="s">
        <v>903</v>
      </c>
      <c r="AI92" s="32">
        <v>1</v>
      </c>
      <c r="AJ92" s="14">
        <v>350</v>
      </c>
      <c r="AK92" s="28"/>
      <c r="AL92" s="28"/>
      <c r="AM92" s="33"/>
      <c r="AN92" s="11"/>
      <c r="AO92" s="68"/>
      <c r="AP92" s="69"/>
      <c r="AQ92" s="69"/>
      <c r="AR92" s="69"/>
      <c r="AS92" s="14"/>
      <c r="AT92" s="28"/>
      <c r="AU92" s="11"/>
      <c r="AV92" s="11"/>
      <c r="AW92" s="16"/>
      <c r="AX92" s="16"/>
      <c r="AY92" s="16"/>
      <c r="AZ92" s="16"/>
      <c r="BA92" s="16"/>
      <c r="BB92" s="16"/>
      <c r="BC92" s="16"/>
      <c r="BD92" s="16"/>
      <c r="BE92" s="14"/>
      <c r="BF92" s="11"/>
      <c r="BG92" s="11"/>
    </row>
    <row r="93" spans="1:59" ht="30" customHeight="1" x14ac:dyDescent="0.35">
      <c r="A93" s="25" t="s">
        <v>231</v>
      </c>
      <c r="B93" s="52"/>
      <c r="C93" s="53" t="s">
        <v>199</v>
      </c>
      <c r="D93" s="9"/>
      <c r="E93" s="6" t="s">
        <v>903</v>
      </c>
      <c r="F93" s="30">
        <v>1</v>
      </c>
      <c r="G93" s="49"/>
      <c r="H93" s="50"/>
      <c r="I93" s="240">
        <f t="shared" si="10"/>
        <v>0</v>
      </c>
      <c r="J93" s="267"/>
      <c r="K93" s="240">
        <f t="shared" si="11"/>
        <v>0</v>
      </c>
      <c r="L93" s="240"/>
      <c r="M93" s="240">
        <f t="shared" si="12"/>
        <v>0</v>
      </c>
      <c r="N93" s="240"/>
      <c r="O93" s="240">
        <f t="shared" si="13"/>
        <v>0</v>
      </c>
      <c r="P93" s="240"/>
      <c r="Q93" s="240">
        <f t="shared" si="14"/>
        <v>0</v>
      </c>
      <c r="R93" s="240"/>
      <c r="S93" s="240">
        <f t="shared" si="15"/>
        <v>0</v>
      </c>
      <c r="T93" s="240">
        <f t="shared" si="16"/>
        <v>0</v>
      </c>
      <c r="U93" s="240">
        <f t="shared" si="17"/>
        <v>0</v>
      </c>
      <c r="V93" s="240">
        <f t="shared" si="18"/>
        <v>0</v>
      </c>
      <c r="W93" s="15"/>
      <c r="X93" s="65" t="s">
        <v>229</v>
      </c>
      <c r="Y93" s="63"/>
      <c r="Z93" s="64" t="s">
        <v>199</v>
      </c>
      <c r="AA93" s="65"/>
      <c r="AB93" s="189" t="s">
        <v>903</v>
      </c>
      <c r="AC93" s="190">
        <v>1</v>
      </c>
      <c r="AE93" s="9" t="s">
        <v>229</v>
      </c>
      <c r="AF93" s="10" t="s">
        <v>200</v>
      </c>
      <c r="AG93" s="9"/>
      <c r="AH93" s="6" t="s">
        <v>903</v>
      </c>
      <c r="AI93" s="32">
        <v>1</v>
      </c>
      <c r="AJ93" s="14">
        <v>5000</v>
      </c>
      <c r="AK93" s="28"/>
      <c r="AL93" s="28"/>
      <c r="AM93" s="33"/>
      <c r="AN93" s="11"/>
      <c r="AO93" s="68"/>
      <c r="AP93" s="69"/>
      <c r="AQ93" s="69"/>
      <c r="AR93" s="69"/>
      <c r="AS93" s="14"/>
      <c r="AT93" s="28"/>
      <c r="AU93" s="11"/>
      <c r="AV93" s="11"/>
      <c r="AW93" s="16"/>
      <c r="AX93" s="16"/>
      <c r="AY93" s="16"/>
      <c r="AZ93" s="16"/>
      <c r="BA93" s="16"/>
      <c r="BB93" s="16"/>
      <c r="BC93" s="16"/>
      <c r="BD93" s="16"/>
      <c r="BE93" s="14"/>
      <c r="BF93" s="11"/>
      <c r="BG93" s="11"/>
    </row>
    <row r="94" spans="1:59" ht="30" customHeight="1" x14ac:dyDescent="0.35">
      <c r="A94" s="25" t="s">
        <v>232</v>
      </c>
      <c r="B94" s="52"/>
      <c r="C94" s="53" t="s">
        <v>202</v>
      </c>
      <c r="D94" s="9"/>
      <c r="E94" s="6" t="s">
        <v>903</v>
      </c>
      <c r="F94" s="30">
        <v>1</v>
      </c>
      <c r="G94" s="49"/>
      <c r="H94" s="50"/>
      <c r="I94" s="240">
        <f t="shared" si="10"/>
        <v>0</v>
      </c>
      <c r="J94" s="267"/>
      <c r="K94" s="240">
        <f t="shared" si="11"/>
        <v>0</v>
      </c>
      <c r="L94" s="240"/>
      <c r="M94" s="240">
        <f t="shared" si="12"/>
        <v>0</v>
      </c>
      <c r="N94" s="240"/>
      <c r="O94" s="240">
        <f t="shared" si="13"/>
        <v>0</v>
      </c>
      <c r="P94" s="240"/>
      <c r="Q94" s="240">
        <f t="shared" si="14"/>
        <v>0</v>
      </c>
      <c r="R94" s="240"/>
      <c r="S94" s="240">
        <f t="shared" si="15"/>
        <v>0</v>
      </c>
      <c r="T94" s="240">
        <f t="shared" si="16"/>
        <v>0</v>
      </c>
      <c r="U94" s="240">
        <f t="shared" si="17"/>
        <v>0</v>
      </c>
      <c r="V94" s="240">
        <f t="shared" si="18"/>
        <v>0</v>
      </c>
      <c r="W94" s="15"/>
      <c r="X94" s="65" t="s">
        <v>230</v>
      </c>
      <c r="Y94" s="63"/>
      <c r="Z94" s="64" t="s">
        <v>202</v>
      </c>
      <c r="AA94" s="65"/>
      <c r="AB94" s="189" t="s">
        <v>903</v>
      </c>
      <c r="AC94" s="190">
        <v>1</v>
      </c>
      <c r="AE94" s="9" t="s">
        <v>230</v>
      </c>
      <c r="AF94" s="10" t="s">
        <v>203</v>
      </c>
      <c r="AG94" s="9"/>
      <c r="AH94" s="6" t="s">
        <v>903</v>
      </c>
      <c r="AI94" s="32">
        <v>1</v>
      </c>
      <c r="AJ94" s="14">
        <v>350</v>
      </c>
      <c r="AK94" s="28"/>
      <c r="AL94" s="28"/>
      <c r="AM94" s="33"/>
      <c r="AN94" s="11"/>
      <c r="AO94" s="68"/>
      <c r="AP94" s="69"/>
      <c r="AQ94" s="69"/>
      <c r="AR94" s="69"/>
      <c r="AS94" s="14"/>
      <c r="AT94" s="28"/>
      <c r="AU94" s="11"/>
      <c r="AV94" s="11"/>
      <c r="AW94" s="16"/>
      <c r="AX94" s="16"/>
      <c r="AY94" s="16"/>
      <c r="AZ94" s="16"/>
      <c r="BA94" s="16"/>
      <c r="BB94" s="16"/>
      <c r="BC94" s="16"/>
      <c r="BD94" s="16"/>
      <c r="BE94" s="14"/>
      <c r="BF94" s="11"/>
      <c r="BG94" s="11"/>
    </row>
    <row r="95" spans="1:59" ht="30" customHeight="1" x14ac:dyDescent="0.35">
      <c r="A95" s="25" t="s">
        <v>233</v>
      </c>
      <c r="B95" s="52"/>
      <c r="C95" s="53" t="s">
        <v>624</v>
      </c>
      <c r="D95" s="9"/>
      <c r="E95" s="6" t="s">
        <v>172</v>
      </c>
      <c r="F95" s="30">
        <v>1</v>
      </c>
      <c r="G95" s="49"/>
      <c r="H95" s="50"/>
      <c r="I95" s="240">
        <f t="shared" si="10"/>
        <v>0</v>
      </c>
      <c r="J95" s="267"/>
      <c r="K95" s="240">
        <f t="shared" si="11"/>
        <v>0</v>
      </c>
      <c r="L95" s="245"/>
      <c r="M95" s="240">
        <f t="shared" si="12"/>
        <v>0</v>
      </c>
      <c r="N95" s="245"/>
      <c r="O95" s="240">
        <f t="shared" si="13"/>
        <v>0</v>
      </c>
      <c r="P95" s="245"/>
      <c r="Q95" s="240">
        <f t="shared" si="14"/>
        <v>0</v>
      </c>
      <c r="R95" s="245"/>
      <c r="S95" s="240">
        <f t="shared" si="15"/>
        <v>0</v>
      </c>
      <c r="T95" s="240">
        <f t="shared" si="16"/>
        <v>0</v>
      </c>
      <c r="U95" s="240">
        <f t="shared" si="17"/>
        <v>0</v>
      </c>
      <c r="V95" s="240">
        <f t="shared" si="18"/>
        <v>0</v>
      </c>
      <c r="W95" s="15"/>
      <c r="X95" s="65"/>
      <c r="Y95" s="63"/>
      <c r="Z95" s="64"/>
      <c r="AA95" s="65"/>
      <c r="AB95" s="189"/>
      <c r="AC95" s="190"/>
      <c r="AE95" s="9"/>
      <c r="AF95" s="10"/>
      <c r="AG95" s="9"/>
      <c r="AH95" s="6"/>
      <c r="AI95" s="32"/>
      <c r="AJ95" s="14"/>
      <c r="AK95" s="28"/>
      <c r="AL95" s="28"/>
      <c r="AM95" s="33"/>
      <c r="AN95" s="11"/>
      <c r="AO95" s="68"/>
      <c r="AP95" s="69"/>
      <c r="AQ95" s="69"/>
      <c r="AR95" s="69"/>
      <c r="AS95" s="14"/>
      <c r="AT95" s="28"/>
      <c r="AU95" s="11"/>
      <c r="AV95" s="11"/>
      <c r="AW95" s="16"/>
      <c r="AX95" s="16"/>
      <c r="AY95" s="16"/>
      <c r="AZ95" s="16"/>
      <c r="BA95" s="16"/>
      <c r="BB95" s="16"/>
      <c r="BC95" s="16"/>
      <c r="BD95" s="16"/>
      <c r="BE95" s="14"/>
      <c r="BF95" s="11"/>
      <c r="BG95" s="11"/>
    </row>
    <row r="96" spans="1:59" ht="30" customHeight="1" x14ac:dyDescent="0.35">
      <c r="A96" s="35" t="s">
        <v>234</v>
      </c>
      <c r="B96" s="52"/>
      <c r="C96" s="456" t="s">
        <v>594</v>
      </c>
      <c r="D96" s="9"/>
      <c r="E96" s="34"/>
      <c r="F96" s="36"/>
      <c r="G96" s="59"/>
      <c r="H96" s="60"/>
      <c r="I96" s="240"/>
      <c r="J96" s="59"/>
      <c r="K96" s="240"/>
      <c r="L96" s="59"/>
      <c r="M96" s="240"/>
      <c r="N96" s="60"/>
      <c r="O96" s="240"/>
      <c r="P96" s="59"/>
      <c r="Q96" s="240"/>
      <c r="R96" s="60"/>
      <c r="S96" s="240"/>
      <c r="T96" s="240"/>
      <c r="U96" s="240"/>
      <c r="V96" s="240"/>
      <c r="W96" s="15"/>
      <c r="X96" s="62" t="s">
        <v>234</v>
      </c>
      <c r="Y96" s="63"/>
      <c r="Z96" s="177" t="s">
        <v>500</v>
      </c>
      <c r="AA96" s="65"/>
      <c r="AB96" s="66"/>
      <c r="AC96" s="37"/>
      <c r="AE96" s="12" t="s">
        <v>234</v>
      </c>
      <c r="AF96" s="194" t="s">
        <v>501</v>
      </c>
      <c r="AG96" s="9"/>
      <c r="AH96" s="34"/>
      <c r="AI96" s="37"/>
      <c r="AJ96" s="67"/>
      <c r="AK96" s="28"/>
      <c r="AL96" s="28"/>
      <c r="AM96" s="68"/>
      <c r="AN96" s="69"/>
      <c r="AO96" s="68"/>
      <c r="AP96" s="69"/>
      <c r="AQ96" s="69"/>
      <c r="AR96" s="69"/>
      <c r="AS96" s="67"/>
      <c r="AT96" s="70"/>
      <c r="AU96" s="69"/>
      <c r="AV96" s="69"/>
      <c r="AW96" s="16"/>
      <c r="AX96" s="16"/>
      <c r="AY96" s="16"/>
      <c r="AZ96" s="16"/>
      <c r="BA96" s="16"/>
      <c r="BB96" s="16"/>
      <c r="BC96" s="16"/>
      <c r="BD96" s="16"/>
      <c r="BE96" s="14"/>
      <c r="BF96" s="11"/>
      <c r="BG96" s="11"/>
    </row>
    <row r="97" spans="1:59" ht="30" customHeight="1" x14ac:dyDescent="0.35">
      <c r="A97" s="35" t="s">
        <v>235</v>
      </c>
      <c r="B97" s="52"/>
      <c r="C97" s="53" t="s">
        <v>976</v>
      </c>
      <c r="D97" s="9"/>
      <c r="E97" s="34" t="s">
        <v>172</v>
      </c>
      <c r="F97" s="36">
        <v>1</v>
      </c>
      <c r="G97" s="49"/>
      <c r="H97" s="29"/>
      <c r="I97" s="240">
        <f t="shared" si="10"/>
        <v>0</v>
      </c>
      <c r="J97" s="269"/>
      <c r="K97" s="240">
        <f t="shared" si="11"/>
        <v>0</v>
      </c>
      <c r="L97" s="59"/>
      <c r="M97" s="240">
        <f t="shared" si="12"/>
        <v>0</v>
      </c>
      <c r="N97" s="60"/>
      <c r="O97" s="240">
        <f t="shared" si="13"/>
        <v>0</v>
      </c>
      <c r="P97" s="27"/>
      <c r="Q97" s="240">
        <f t="shared" si="14"/>
        <v>0</v>
      </c>
      <c r="R97" s="26"/>
      <c r="S97" s="240">
        <f t="shared" si="15"/>
        <v>0</v>
      </c>
      <c r="T97" s="240">
        <f t="shared" si="16"/>
        <v>0</v>
      </c>
      <c r="U97" s="240">
        <f t="shared" si="17"/>
        <v>0</v>
      </c>
      <c r="V97" s="240">
        <f t="shared" si="18"/>
        <v>0</v>
      </c>
      <c r="W97" s="15"/>
      <c r="X97" s="62" t="s">
        <v>235</v>
      </c>
      <c r="Y97" s="63"/>
      <c r="Z97" s="64" t="s">
        <v>171</v>
      </c>
      <c r="AA97" s="65"/>
      <c r="AB97" s="66" t="s">
        <v>172</v>
      </c>
      <c r="AC97" s="37">
        <v>2</v>
      </c>
      <c r="AE97" s="12" t="s">
        <v>235</v>
      </c>
      <c r="AF97" s="10" t="s">
        <v>173</v>
      </c>
      <c r="AG97" s="9"/>
      <c r="AH97" s="34" t="s">
        <v>172</v>
      </c>
      <c r="AI97" s="37">
        <v>2</v>
      </c>
      <c r="AJ97" s="14">
        <v>2500</v>
      </c>
      <c r="AK97" s="28"/>
      <c r="AL97" s="28"/>
      <c r="AM97" s="33"/>
      <c r="AN97" s="11"/>
      <c r="AO97" s="68"/>
      <c r="AP97" s="69"/>
      <c r="AQ97" s="69"/>
      <c r="AR97" s="69"/>
      <c r="AS97" s="14"/>
      <c r="AT97" s="28"/>
      <c r="AU97" s="11"/>
      <c r="AV97" s="11"/>
      <c r="AW97" s="16"/>
      <c r="AX97" s="16"/>
      <c r="AY97" s="16"/>
      <c r="AZ97" s="16"/>
      <c r="BA97" s="16"/>
      <c r="BB97" s="16"/>
      <c r="BC97" s="16"/>
      <c r="BD97" s="16"/>
      <c r="BE97" s="14"/>
      <c r="BF97" s="11"/>
      <c r="BG97" s="11"/>
    </row>
    <row r="98" spans="1:59" ht="30" customHeight="1" x14ac:dyDescent="0.35">
      <c r="A98" s="35" t="s">
        <v>236</v>
      </c>
      <c r="B98" s="52"/>
      <c r="C98" s="53" t="str">
        <f>C83</f>
        <v>Sectionneur pantographe monophasé 245 kV-2000A</v>
      </c>
      <c r="D98" s="9"/>
      <c r="E98" s="34" t="s">
        <v>172</v>
      </c>
      <c r="F98" s="36">
        <v>6</v>
      </c>
      <c r="G98" s="49"/>
      <c r="H98" s="29"/>
      <c r="I98" s="240">
        <f t="shared" si="10"/>
        <v>0</v>
      </c>
      <c r="J98" s="269"/>
      <c r="K98" s="240">
        <f t="shared" si="11"/>
        <v>0</v>
      </c>
      <c r="L98" s="59"/>
      <c r="M98" s="240">
        <f t="shared" si="12"/>
        <v>0</v>
      </c>
      <c r="N98" s="60"/>
      <c r="O98" s="240">
        <f t="shared" si="13"/>
        <v>0</v>
      </c>
      <c r="P98" s="27"/>
      <c r="Q98" s="240">
        <f t="shared" si="14"/>
        <v>0</v>
      </c>
      <c r="R98" s="26"/>
      <c r="S98" s="240">
        <f t="shared" si="15"/>
        <v>0</v>
      </c>
      <c r="T98" s="240">
        <f t="shared" si="16"/>
        <v>0</v>
      </c>
      <c r="U98" s="240">
        <f t="shared" si="17"/>
        <v>0</v>
      </c>
      <c r="V98" s="240">
        <f t="shared" si="18"/>
        <v>0</v>
      </c>
      <c r="W98" s="15"/>
      <c r="X98" s="62" t="s">
        <v>236</v>
      </c>
      <c r="Y98" s="63"/>
      <c r="Z98" s="64" t="s">
        <v>176</v>
      </c>
      <c r="AA98" s="65"/>
      <c r="AB98" s="66" t="s">
        <v>172</v>
      </c>
      <c r="AC98" s="37">
        <v>2</v>
      </c>
      <c r="AE98" s="12" t="s">
        <v>236</v>
      </c>
      <c r="AF98" s="10" t="s">
        <v>177</v>
      </c>
      <c r="AG98" s="9"/>
      <c r="AH98" s="34" t="s">
        <v>172</v>
      </c>
      <c r="AI98" s="37">
        <v>2</v>
      </c>
      <c r="AJ98" s="14">
        <v>1500</v>
      </c>
      <c r="AK98" s="28"/>
      <c r="AL98" s="28"/>
      <c r="AM98" s="33"/>
      <c r="AN98" s="11"/>
      <c r="AO98" s="68"/>
      <c r="AP98" s="69"/>
      <c r="AQ98" s="69"/>
      <c r="AR98" s="69"/>
      <c r="AS98" s="14"/>
      <c r="AT98" s="28"/>
      <c r="AU98" s="11"/>
      <c r="AV98" s="11"/>
      <c r="AW98" s="16"/>
      <c r="AX98" s="16"/>
      <c r="AY98" s="16"/>
      <c r="AZ98" s="16"/>
      <c r="BA98" s="16"/>
      <c r="BB98" s="16"/>
      <c r="BC98" s="16"/>
      <c r="BD98" s="16"/>
      <c r="BE98" s="14"/>
      <c r="BF98" s="11"/>
      <c r="BG98" s="11"/>
    </row>
    <row r="99" spans="1:59" ht="30" customHeight="1" x14ac:dyDescent="0.35">
      <c r="A99" s="35" t="s">
        <v>237</v>
      </c>
      <c r="B99" s="52"/>
      <c r="C99" s="53" t="s">
        <v>975</v>
      </c>
      <c r="D99" s="9"/>
      <c r="E99" s="34" t="s">
        <v>172</v>
      </c>
      <c r="F99" s="36">
        <v>3</v>
      </c>
      <c r="G99" s="49"/>
      <c r="H99" s="29"/>
      <c r="I99" s="240">
        <f t="shared" si="10"/>
        <v>0</v>
      </c>
      <c r="J99" s="269"/>
      <c r="K99" s="240">
        <f t="shared" si="11"/>
        <v>0</v>
      </c>
      <c r="L99" s="59"/>
      <c r="M99" s="240">
        <f t="shared" si="12"/>
        <v>0</v>
      </c>
      <c r="N99" s="60"/>
      <c r="O99" s="240">
        <f t="shared" si="13"/>
        <v>0</v>
      </c>
      <c r="P99" s="27"/>
      <c r="Q99" s="240">
        <f t="shared" si="14"/>
        <v>0</v>
      </c>
      <c r="R99" s="26"/>
      <c r="S99" s="240">
        <f t="shared" si="15"/>
        <v>0</v>
      </c>
      <c r="T99" s="240">
        <f t="shared" si="16"/>
        <v>0</v>
      </c>
      <c r="U99" s="240">
        <f t="shared" si="17"/>
        <v>0</v>
      </c>
      <c r="V99" s="240">
        <f t="shared" si="18"/>
        <v>0</v>
      </c>
      <c r="W99" s="15"/>
      <c r="X99" s="62" t="s">
        <v>237</v>
      </c>
      <c r="Y99" s="63"/>
      <c r="Z99" s="64" t="s">
        <v>261</v>
      </c>
      <c r="AA99" s="65"/>
      <c r="AB99" s="66" t="s">
        <v>172</v>
      </c>
      <c r="AC99" s="37">
        <v>3</v>
      </c>
      <c r="AE99" s="12" t="s">
        <v>237</v>
      </c>
      <c r="AF99" s="10" t="s">
        <v>262</v>
      </c>
      <c r="AG99" s="9"/>
      <c r="AH99" s="34" t="s">
        <v>172</v>
      </c>
      <c r="AI99" s="37">
        <v>3</v>
      </c>
      <c r="AJ99" s="14">
        <v>600</v>
      </c>
      <c r="AK99" s="28"/>
      <c r="AL99" s="28"/>
      <c r="AM99" s="33"/>
      <c r="AN99" s="11"/>
      <c r="AO99" s="68"/>
      <c r="AP99" s="69"/>
      <c r="AQ99" s="69"/>
      <c r="AR99" s="69"/>
      <c r="AS99" s="14"/>
      <c r="AT99" s="28"/>
      <c r="AU99" s="11"/>
      <c r="AV99" s="11"/>
      <c r="AW99" s="16"/>
      <c r="AX99" s="16"/>
      <c r="AY99" s="16"/>
      <c r="AZ99" s="16"/>
      <c r="BA99" s="16"/>
      <c r="BB99" s="16"/>
      <c r="BC99" s="16"/>
      <c r="BD99" s="16"/>
      <c r="BE99" s="14"/>
      <c r="BF99" s="11"/>
      <c r="BG99" s="11"/>
    </row>
    <row r="100" spans="1:59" ht="30" customHeight="1" x14ac:dyDescent="0.35">
      <c r="A100" s="35" t="s">
        <v>238</v>
      </c>
      <c r="B100" s="52"/>
      <c r="C100" s="53" t="s">
        <v>970</v>
      </c>
      <c r="D100" s="9"/>
      <c r="E100" s="34" t="s">
        <v>172</v>
      </c>
      <c r="F100" s="36">
        <v>3</v>
      </c>
      <c r="G100" s="49"/>
      <c r="H100" s="29"/>
      <c r="I100" s="240">
        <f t="shared" si="10"/>
        <v>0</v>
      </c>
      <c r="J100" s="269"/>
      <c r="K100" s="240">
        <f t="shared" si="11"/>
        <v>0</v>
      </c>
      <c r="L100" s="59"/>
      <c r="M100" s="240">
        <f t="shared" si="12"/>
        <v>0</v>
      </c>
      <c r="N100" s="60"/>
      <c r="O100" s="240">
        <f t="shared" si="13"/>
        <v>0</v>
      </c>
      <c r="P100" s="27"/>
      <c r="Q100" s="240">
        <f t="shared" si="14"/>
        <v>0</v>
      </c>
      <c r="R100" s="26"/>
      <c r="S100" s="240">
        <f t="shared" si="15"/>
        <v>0</v>
      </c>
      <c r="T100" s="240">
        <f t="shared" si="16"/>
        <v>0</v>
      </c>
      <c r="U100" s="240">
        <f t="shared" si="17"/>
        <v>0</v>
      </c>
      <c r="V100" s="240">
        <f t="shared" si="18"/>
        <v>0</v>
      </c>
      <c r="W100" s="15"/>
      <c r="X100" s="62" t="s">
        <v>238</v>
      </c>
      <c r="Y100" s="63"/>
      <c r="Z100" s="64" t="s">
        <v>264</v>
      </c>
      <c r="AA100" s="65"/>
      <c r="AB100" s="66" t="s">
        <v>172</v>
      </c>
      <c r="AC100" s="37">
        <v>3</v>
      </c>
      <c r="AE100" s="12" t="s">
        <v>238</v>
      </c>
      <c r="AF100" s="10" t="s">
        <v>265</v>
      </c>
      <c r="AG100" s="9"/>
      <c r="AH100" s="34" t="s">
        <v>172</v>
      </c>
      <c r="AI100" s="37">
        <v>3</v>
      </c>
      <c r="AJ100" s="14">
        <v>200</v>
      </c>
      <c r="AK100" s="28"/>
      <c r="AL100" s="28"/>
      <c r="AM100" s="33"/>
      <c r="AN100" s="11"/>
      <c r="AO100" s="68"/>
      <c r="AP100" s="69"/>
      <c r="AQ100" s="69"/>
      <c r="AR100" s="69"/>
      <c r="AS100" s="14"/>
      <c r="AT100" s="28"/>
      <c r="AU100" s="11"/>
      <c r="AV100" s="11"/>
      <c r="AW100" s="16"/>
      <c r="AX100" s="16"/>
      <c r="AY100" s="16"/>
      <c r="AZ100" s="16"/>
      <c r="BA100" s="16"/>
      <c r="BB100" s="16"/>
      <c r="BC100" s="16"/>
      <c r="BD100" s="16"/>
      <c r="BE100" s="14"/>
      <c r="BF100" s="11"/>
      <c r="BG100" s="11"/>
    </row>
    <row r="101" spans="1:59" ht="30" customHeight="1" x14ac:dyDescent="0.35">
      <c r="A101" s="35" t="s">
        <v>239</v>
      </c>
      <c r="B101" s="52"/>
      <c r="C101" s="53" t="s">
        <v>972</v>
      </c>
      <c r="D101" s="9"/>
      <c r="E101" s="34" t="s">
        <v>172</v>
      </c>
      <c r="F101" s="36">
        <v>3</v>
      </c>
      <c r="G101" s="49"/>
      <c r="H101" s="29"/>
      <c r="I101" s="240">
        <f t="shared" si="10"/>
        <v>0</v>
      </c>
      <c r="J101" s="269"/>
      <c r="K101" s="240">
        <f t="shared" si="11"/>
        <v>0</v>
      </c>
      <c r="L101" s="59"/>
      <c r="M101" s="240">
        <f t="shared" si="12"/>
        <v>0</v>
      </c>
      <c r="N101" s="60"/>
      <c r="O101" s="240">
        <f t="shared" si="13"/>
        <v>0</v>
      </c>
      <c r="P101" s="27"/>
      <c r="Q101" s="240">
        <f t="shared" si="14"/>
        <v>0</v>
      </c>
      <c r="R101" s="26"/>
      <c r="S101" s="240">
        <f t="shared" si="15"/>
        <v>0</v>
      </c>
      <c r="T101" s="240">
        <f t="shared" si="16"/>
        <v>0</v>
      </c>
      <c r="U101" s="240">
        <f t="shared" si="17"/>
        <v>0</v>
      </c>
      <c r="V101" s="240">
        <f t="shared" si="18"/>
        <v>0</v>
      </c>
      <c r="W101" s="15"/>
      <c r="X101" s="62"/>
      <c r="Y101" s="63"/>
      <c r="Z101" s="64"/>
      <c r="AA101" s="65"/>
      <c r="AB101" s="66"/>
      <c r="AC101" s="37"/>
      <c r="AE101" s="12"/>
      <c r="AF101" s="10"/>
      <c r="AG101" s="9"/>
      <c r="AH101" s="34"/>
      <c r="AI101" s="37"/>
      <c r="AJ101" s="14"/>
      <c r="AK101" s="28"/>
      <c r="AL101" s="28"/>
      <c r="AM101" s="33"/>
      <c r="AN101" s="11"/>
      <c r="AO101" s="68"/>
      <c r="AP101" s="69"/>
      <c r="AQ101" s="69"/>
      <c r="AR101" s="69"/>
      <c r="AS101" s="14"/>
      <c r="AT101" s="28"/>
      <c r="AU101" s="11"/>
      <c r="AV101" s="11"/>
      <c r="AW101" s="16"/>
      <c r="AX101" s="16"/>
      <c r="AY101" s="16"/>
      <c r="AZ101" s="16"/>
      <c r="BA101" s="16"/>
      <c r="BB101" s="16"/>
      <c r="BC101" s="16"/>
      <c r="BD101" s="16"/>
      <c r="BE101" s="14"/>
      <c r="BF101" s="11"/>
      <c r="BG101" s="11"/>
    </row>
    <row r="102" spans="1:59" ht="30" customHeight="1" x14ac:dyDescent="0.35">
      <c r="A102" s="35" t="s">
        <v>240</v>
      </c>
      <c r="B102" s="52"/>
      <c r="C102" s="53" t="s">
        <v>502</v>
      </c>
      <c r="D102" s="9"/>
      <c r="E102" s="34" t="s">
        <v>172</v>
      </c>
      <c r="F102" s="36">
        <v>1</v>
      </c>
      <c r="G102" s="49"/>
      <c r="H102" s="29"/>
      <c r="I102" s="240">
        <f t="shared" si="10"/>
        <v>0</v>
      </c>
      <c r="J102" s="269"/>
      <c r="K102" s="240">
        <f t="shared" si="11"/>
        <v>0</v>
      </c>
      <c r="L102" s="59"/>
      <c r="M102" s="240">
        <f t="shared" si="12"/>
        <v>0</v>
      </c>
      <c r="N102" s="60"/>
      <c r="O102" s="240">
        <f t="shared" si="13"/>
        <v>0</v>
      </c>
      <c r="P102" s="27"/>
      <c r="Q102" s="240">
        <f t="shared" si="14"/>
        <v>0</v>
      </c>
      <c r="R102" s="26"/>
      <c r="S102" s="240">
        <f t="shared" si="15"/>
        <v>0</v>
      </c>
      <c r="T102" s="240">
        <f t="shared" si="16"/>
        <v>0</v>
      </c>
      <c r="U102" s="240">
        <f t="shared" si="17"/>
        <v>0</v>
      </c>
      <c r="V102" s="240">
        <f t="shared" si="18"/>
        <v>0</v>
      </c>
      <c r="W102" s="15"/>
      <c r="X102" s="62" t="s">
        <v>239</v>
      </c>
      <c r="Y102" s="63"/>
      <c r="Z102" s="64" t="s">
        <v>502</v>
      </c>
      <c r="AA102" s="65"/>
      <c r="AB102" s="66" t="s">
        <v>172</v>
      </c>
      <c r="AC102" s="37">
        <v>1</v>
      </c>
      <c r="AE102" s="12" t="s">
        <v>239</v>
      </c>
      <c r="AF102" s="10" t="s">
        <v>495</v>
      </c>
      <c r="AG102" s="9"/>
      <c r="AH102" s="34" t="s">
        <v>172</v>
      </c>
      <c r="AI102" s="37">
        <v>1</v>
      </c>
      <c r="AJ102" s="14">
        <v>200</v>
      </c>
      <c r="AK102" s="28"/>
      <c r="AL102" s="28"/>
      <c r="AM102" s="33"/>
      <c r="AN102" s="11"/>
      <c r="AO102" s="68"/>
      <c r="AP102" s="69"/>
      <c r="AQ102" s="69"/>
      <c r="AR102" s="69"/>
      <c r="AS102" s="14"/>
      <c r="AT102" s="28"/>
      <c r="AU102" s="11"/>
      <c r="AV102" s="11"/>
      <c r="AW102" s="16"/>
      <c r="AX102" s="16"/>
      <c r="AY102" s="16"/>
      <c r="AZ102" s="16"/>
      <c r="BA102" s="16"/>
      <c r="BB102" s="16"/>
      <c r="BC102" s="16"/>
      <c r="BD102" s="16"/>
      <c r="BE102" s="14"/>
      <c r="BF102" s="11"/>
      <c r="BG102" s="11"/>
    </row>
    <row r="103" spans="1:59" ht="30" customHeight="1" x14ac:dyDescent="0.35">
      <c r="A103" s="35" t="s">
        <v>241</v>
      </c>
      <c r="B103" s="52"/>
      <c r="C103" s="53" t="s">
        <v>503</v>
      </c>
      <c r="D103" s="9"/>
      <c r="E103" s="34" t="s">
        <v>172</v>
      </c>
      <c r="F103" s="36">
        <v>1</v>
      </c>
      <c r="G103" s="49"/>
      <c r="H103" s="29"/>
      <c r="I103" s="240">
        <f t="shared" si="10"/>
        <v>0</v>
      </c>
      <c r="J103" s="269"/>
      <c r="K103" s="240">
        <f t="shared" si="11"/>
        <v>0</v>
      </c>
      <c r="L103" s="59"/>
      <c r="M103" s="240">
        <f t="shared" si="12"/>
        <v>0</v>
      </c>
      <c r="N103" s="60"/>
      <c r="O103" s="240">
        <f t="shared" si="13"/>
        <v>0</v>
      </c>
      <c r="P103" s="27"/>
      <c r="Q103" s="240">
        <f t="shared" si="14"/>
        <v>0</v>
      </c>
      <c r="R103" s="26"/>
      <c r="S103" s="240">
        <f t="shared" si="15"/>
        <v>0</v>
      </c>
      <c r="T103" s="240">
        <f t="shared" si="16"/>
        <v>0</v>
      </c>
      <c r="U103" s="240">
        <f t="shared" si="17"/>
        <v>0</v>
      </c>
      <c r="V103" s="240">
        <f t="shared" si="18"/>
        <v>0</v>
      </c>
      <c r="W103" s="15"/>
      <c r="X103" s="62" t="s">
        <v>240</v>
      </c>
      <c r="Y103" s="63"/>
      <c r="Z103" s="64" t="s">
        <v>503</v>
      </c>
      <c r="AA103" s="65"/>
      <c r="AB103" s="66" t="s">
        <v>172</v>
      </c>
      <c r="AC103" s="37">
        <v>1</v>
      </c>
      <c r="AE103" s="12" t="s">
        <v>240</v>
      </c>
      <c r="AF103" s="10" t="s">
        <v>497</v>
      </c>
      <c r="AG103" s="9"/>
      <c r="AH103" s="34" t="s">
        <v>172</v>
      </c>
      <c r="AI103" s="37">
        <v>1</v>
      </c>
      <c r="AJ103" s="14">
        <v>75</v>
      </c>
      <c r="AK103" s="28"/>
      <c r="AL103" s="28"/>
      <c r="AM103" s="33"/>
      <c r="AN103" s="11"/>
      <c r="AO103" s="68"/>
      <c r="AP103" s="69"/>
      <c r="AQ103" s="69"/>
      <c r="AR103" s="69"/>
      <c r="AS103" s="14"/>
      <c r="AT103" s="28"/>
      <c r="AU103" s="11"/>
      <c r="AV103" s="11"/>
      <c r="AW103" s="16"/>
      <c r="AX103" s="16"/>
      <c r="AY103" s="16"/>
      <c r="AZ103" s="16"/>
      <c r="BA103" s="16"/>
      <c r="BB103" s="16"/>
      <c r="BC103" s="16"/>
      <c r="BD103" s="16"/>
      <c r="BE103" s="14"/>
      <c r="BF103" s="11"/>
      <c r="BG103" s="11"/>
    </row>
    <row r="104" spans="1:59" ht="30" customHeight="1" x14ac:dyDescent="0.35">
      <c r="A104" s="35" t="s">
        <v>242</v>
      </c>
      <c r="B104" s="52"/>
      <c r="C104" s="53" t="s">
        <v>623</v>
      </c>
      <c r="D104" s="9"/>
      <c r="E104" s="34" t="s">
        <v>172</v>
      </c>
      <c r="F104" s="36">
        <v>1</v>
      </c>
      <c r="G104" s="49"/>
      <c r="H104" s="29"/>
      <c r="I104" s="240">
        <f t="shared" si="10"/>
        <v>0</v>
      </c>
      <c r="J104" s="269"/>
      <c r="K104" s="240">
        <f t="shared" si="11"/>
        <v>0</v>
      </c>
      <c r="L104" s="59"/>
      <c r="M104" s="240">
        <f t="shared" si="12"/>
        <v>0</v>
      </c>
      <c r="N104" s="60"/>
      <c r="O104" s="240">
        <f t="shared" si="13"/>
        <v>0</v>
      </c>
      <c r="P104" s="27"/>
      <c r="Q104" s="240">
        <f t="shared" si="14"/>
        <v>0</v>
      </c>
      <c r="R104" s="26"/>
      <c r="S104" s="240">
        <f t="shared" si="15"/>
        <v>0</v>
      </c>
      <c r="T104" s="240">
        <f t="shared" si="16"/>
        <v>0</v>
      </c>
      <c r="U104" s="240">
        <f t="shared" si="17"/>
        <v>0</v>
      </c>
      <c r="V104" s="240">
        <f t="shared" si="18"/>
        <v>0</v>
      </c>
      <c r="W104" s="15"/>
      <c r="X104" s="62"/>
      <c r="Y104" s="63"/>
      <c r="Z104" s="64"/>
      <c r="AA104" s="65"/>
      <c r="AB104" s="66"/>
      <c r="AC104" s="37"/>
      <c r="AE104" s="12"/>
      <c r="AF104" s="10"/>
      <c r="AG104" s="9"/>
      <c r="AH104" s="34"/>
      <c r="AI104" s="37"/>
      <c r="AJ104" s="14"/>
      <c r="AK104" s="28"/>
      <c r="AL104" s="28"/>
      <c r="AM104" s="33"/>
      <c r="AN104" s="11"/>
      <c r="AO104" s="68"/>
      <c r="AP104" s="69"/>
      <c r="AQ104" s="69"/>
      <c r="AR104" s="69"/>
      <c r="AS104" s="14"/>
      <c r="AT104" s="28"/>
      <c r="AU104" s="11"/>
      <c r="AV104" s="11"/>
      <c r="AW104" s="16"/>
      <c r="AX104" s="16"/>
      <c r="AY104" s="16"/>
      <c r="AZ104" s="16"/>
      <c r="BA104" s="16"/>
      <c r="BB104" s="16"/>
      <c r="BC104" s="16"/>
      <c r="BD104" s="16"/>
      <c r="BE104" s="14"/>
      <c r="BF104" s="11"/>
      <c r="BG104" s="11"/>
    </row>
    <row r="105" spans="1:59" ht="30" customHeight="1" x14ac:dyDescent="0.35">
      <c r="A105" s="35" t="s">
        <v>243</v>
      </c>
      <c r="B105" s="52"/>
      <c r="C105" s="53" t="s">
        <v>622</v>
      </c>
      <c r="D105" s="9"/>
      <c r="E105" s="34" t="s">
        <v>172</v>
      </c>
      <c r="F105" s="36">
        <v>1</v>
      </c>
      <c r="G105" s="49"/>
      <c r="H105" s="29"/>
      <c r="I105" s="240">
        <f t="shared" si="10"/>
        <v>0</v>
      </c>
      <c r="J105" s="269"/>
      <c r="K105" s="240">
        <f t="shared" si="11"/>
        <v>0</v>
      </c>
      <c r="L105" s="59"/>
      <c r="M105" s="240">
        <f t="shared" si="12"/>
        <v>0</v>
      </c>
      <c r="N105" s="60"/>
      <c r="O105" s="240">
        <f t="shared" si="13"/>
        <v>0</v>
      </c>
      <c r="P105" s="27"/>
      <c r="Q105" s="240">
        <f t="shared" si="14"/>
        <v>0</v>
      </c>
      <c r="R105" s="26"/>
      <c r="S105" s="240">
        <f t="shared" si="15"/>
        <v>0</v>
      </c>
      <c r="T105" s="240">
        <f t="shared" si="16"/>
        <v>0</v>
      </c>
      <c r="U105" s="240">
        <f t="shared" si="17"/>
        <v>0</v>
      </c>
      <c r="V105" s="240">
        <f t="shared" si="18"/>
        <v>0</v>
      </c>
      <c r="W105" s="15"/>
      <c r="X105" s="62"/>
      <c r="Y105" s="63"/>
      <c r="Z105" s="64"/>
      <c r="AA105" s="65"/>
      <c r="AB105" s="66"/>
      <c r="AC105" s="37"/>
      <c r="AE105" s="12"/>
      <c r="AF105" s="10"/>
      <c r="AG105" s="9"/>
      <c r="AH105" s="34"/>
      <c r="AI105" s="37"/>
      <c r="AJ105" s="14"/>
      <c r="AK105" s="28"/>
      <c r="AL105" s="28"/>
      <c r="AM105" s="33"/>
      <c r="AN105" s="11"/>
      <c r="AO105" s="68"/>
      <c r="AP105" s="69"/>
      <c r="AQ105" s="69"/>
      <c r="AR105" s="69"/>
      <c r="AS105" s="14"/>
      <c r="AT105" s="28"/>
      <c r="AU105" s="11"/>
      <c r="AV105" s="11"/>
      <c r="AW105" s="16"/>
      <c r="AX105" s="16"/>
      <c r="AY105" s="16"/>
      <c r="AZ105" s="16"/>
      <c r="BA105" s="16"/>
      <c r="BB105" s="16"/>
      <c r="BC105" s="16"/>
      <c r="BD105" s="16"/>
      <c r="BE105" s="14"/>
      <c r="BF105" s="11"/>
      <c r="BG105" s="11"/>
    </row>
    <row r="106" spans="1:59" ht="30" customHeight="1" x14ac:dyDescent="0.35">
      <c r="A106" s="35" t="s">
        <v>244</v>
      </c>
      <c r="B106" s="52"/>
      <c r="C106" s="53" t="s">
        <v>977</v>
      </c>
      <c r="D106" s="9"/>
      <c r="E106" s="34" t="s">
        <v>903</v>
      </c>
      <c r="F106" s="36">
        <v>1</v>
      </c>
      <c r="G106" s="49"/>
      <c r="H106" s="29"/>
      <c r="I106" s="240">
        <f t="shared" si="10"/>
        <v>0</v>
      </c>
      <c r="J106" s="269"/>
      <c r="K106" s="240">
        <f t="shared" si="11"/>
        <v>0</v>
      </c>
      <c r="L106" s="59"/>
      <c r="M106" s="240">
        <f t="shared" si="12"/>
        <v>0</v>
      </c>
      <c r="N106" s="60"/>
      <c r="O106" s="240">
        <f t="shared" si="13"/>
        <v>0</v>
      </c>
      <c r="P106" s="27"/>
      <c r="Q106" s="240">
        <f t="shared" si="14"/>
        <v>0</v>
      </c>
      <c r="R106" s="26"/>
      <c r="S106" s="240">
        <f t="shared" si="15"/>
        <v>0</v>
      </c>
      <c r="T106" s="240">
        <f t="shared" si="16"/>
        <v>0</v>
      </c>
      <c r="U106" s="240">
        <f t="shared" si="17"/>
        <v>0</v>
      </c>
      <c r="V106" s="240">
        <f t="shared" si="18"/>
        <v>0</v>
      </c>
      <c r="W106" s="15"/>
      <c r="X106" s="62" t="s">
        <v>242</v>
      </c>
      <c r="Y106" s="63"/>
      <c r="Z106" s="64" t="s">
        <v>193</v>
      </c>
      <c r="AA106" s="65"/>
      <c r="AB106" s="66" t="s">
        <v>903</v>
      </c>
      <c r="AC106" s="37">
        <v>1</v>
      </c>
      <c r="AE106" s="12" t="s">
        <v>242</v>
      </c>
      <c r="AF106" s="10" t="s">
        <v>194</v>
      </c>
      <c r="AG106" s="9"/>
      <c r="AH106" s="34" t="s">
        <v>903</v>
      </c>
      <c r="AI106" s="37">
        <v>1</v>
      </c>
      <c r="AJ106" s="14">
        <v>1200</v>
      </c>
      <c r="AK106" s="28"/>
      <c r="AL106" s="28"/>
      <c r="AM106" s="33"/>
      <c r="AN106" s="11"/>
      <c r="AO106" s="68"/>
      <c r="AP106" s="69"/>
      <c r="AQ106" s="69"/>
      <c r="AR106" s="69"/>
      <c r="AS106" s="14"/>
      <c r="AT106" s="28"/>
      <c r="AU106" s="11"/>
      <c r="AV106" s="11"/>
      <c r="AW106" s="16"/>
      <c r="AX106" s="16"/>
      <c r="AY106" s="16"/>
      <c r="AZ106" s="16"/>
      <c r="BA106" s="16"/>
      <c r="BB106" s="16"/>
      <c r="BC106" s="16"/>
      <c r="BD106" s="16"/>
      <c r="BE106" s="14"/>
      <c r="BF106" s="11"/>
      <c r="BG106" s="11"/>
    </row>
    <row r="107" spans="1:59" ht="30" customHeight="1" x14ac:dyDescent="0.35">
      <c r="A107" s="35" t="s">
        <v>504</v>
      </c>
      <c r="B107" s="52"/>
      <c r="C107" s="53" t="s">
        <v>196</v>
      </c>
      <c r="D107" s="9"/>
      <c r="E107" s="34" t="s">
        <v>903</v>
      </c>
      <c r="F107" s="36">
        <v>1</v>
      </c>
      <c r="G107" s="49"/>
      <c r="H107" s="29"/>
      <c r="I107" s="240">
        <f t="shared" si="10"/>
        <v>0</v>
      </c>
      <c r="J107" s="269"/>
      <c r="K107" s="240">
        <f t="shared" si="11"/>
        <v>0</v>
      </c>
      <c r="L107" s="59"/>
      <c r="M107" s="240">
        <f t="shared" si="12"/>
        <v>0</v>
      </c>
      <c r="N107" s="60"/>
      <c r="O107" s="240">
        <f t="shared" si="13"/>
        <v>0</v>
      </c>
      <c r="P107" s="27"/>
      <c r="Q107" s="240">
        <f t="shared" si="14"/>
        <v>0</v>
      </c>
      <c r="R107" s="26"/>
      <c r="S107" s="240">
        <f t="shared" si="15"/>
        <v>0</v>
      </c>
      <c r="T107" s="240">
        <f t="shared" si="16"/>
        <v>0</v>
      </c>
      <c r="U107" s="240">
        <f t="shared" si="17"/>
        <v>0</v>
      </c>
      <c r="V107" s="240">
        <f t="shared" si="18"/>
        <v>0</v>
      </c>
      <c r="W107" s="15"/>
      <c r="X107" s="62" t="s">
        <v>243</v>
      </c>
      <c r="Y107" s="63"/>
      <c r="Z107" s="64" t="s">
        <v>196</v>
      </c>
      <c r="AA107" s="65"/>
      <c r="AB107" s="66" t="s">
        <v>903</v>
      </c>
      <c r="AC107" s="37">
        <v>1</v>
      </c>
      <c r="AE107" s="12" t="s">
        <v>243</v>
      </c>
      <c r="AF107" s="10" t="s">
        <v>197</v>
      </c>
      <c r="AG107" s="9"/>
      <c r="AH107" s="34" t="s">
        <v>903</v>
      </c>
      <c r="AI107" s="37">
        <v>1</v>
      </c>
      <c r="AJ107" s="14">
        <v>350</v>
      </c>
      <c r="AK107" s="28"/>
      <c r="AL107" s="28"/>
      <c r="AM107" s="33"/>
      <c r="AN107" s="11"/>
      <c r="AO107" s="68"/>
      <c r="AP107" s="69"/>
      <c r="AQ107" s="69"/>
      <c r="AR107" s="69"/>
      <c r="AS107" s="14"/>
      <c r="AT107" s="28"/>
      <c r="AU107" s="11"/>
      <c r="AV107" s="11"/>
      <c r="AW107" s="16"/>
      <c r="AX107" s="16"/>
      <c r="AY107" s="16"/>
      <c r="AZ107" s="16"/>
      <c r="BA107" s="16"/>
      <c r="BB107" s="16"/>
      <c r="BC107" s="16"/>
      <c r="BD107" s="16"/>
      <c r="BE107" s="14"/>
      <c r="BF107" s="11"/>
      <c r="BG107" s="11"/>
    </row>
    <row r="108" spans="1:59" ht="30" customHeight="1" x14ac:dyDescent="0.35">
      <c r="A108" s="35" t="s">
        <v>628</v>
      </c>
      <c r="B108" s="52"/>
      <c r="C108" s="53" t="s">
        <v>199</v>
      </c>
      <c r="D108" s="9"/>
      <c r="E108" s="34" t="s">
        <v>903</v>
      </c>
      <c r="F108" s="36">
        <v>1</v>
      </c>
      <c r="G108" s="49"/>
      <c r="H108" s="29"/>
      <c r="I108" s="240">
        <f t="shared" si="10"/>
        <v>0</v>
      </c>
      <c r="J108" s="269"/>
      <c r="K108" s="240">
        <f t="shared" si="11"/>
        <v>0</v>
      </c>
      <c r="L108" s="59"/>
      <c r="M108" s="240">
        <f t="shared" si="12"/>
        <v>0</v>
      </c>
      <c r="N108" s="60"/>
      <c r="O108" s="240">
        <f t="shared" si="13"/>
        <v>0</v>
      </c>
      <c r="P108" s="27"/>
      <c r="Q108" s="240">
        <f t="shared" si="14"/>
        <v>0</v>
      </c>
      <c r="R108" s="26"/>
      <c r="S108" s="240">
        <f t="shared" si="15"/>
        <v>0</v>
      </c>
      <c r="T108" s="240">
        <f t="shared" si="16"/>
        <v>0</v>
      </c>
      <c r="U108" s="240">
        <f t="shared" si="17"/>
        <v>0</v>
      </c>
      <c r="V108" s="240">
        <f t="shared" si="18"/>
        <v>0</v>
      </c>
      <c r="W108" s="15"/>
      <c r="X108" s="62" t="s">
        <v>244</v>
      </c>
      <c r="Y108" s="63"/>
      <c r="Z108" s="64" t="s">
        <v>199</v>
      </c>
      <c r="AA108" s="65"/>
      <c r="AB108" s="66" t="s">
        <v>903</v>
      </c>
      <c r="AC108" s="37">
        <v>1</v>
      </c>
      <c r="AE108" s="12" t="s">
        <v>244</v>
      </c>
      <c r="AF108" s="10" t="s">
        <v>200</v>
      </c>
      <c r="AG108" s="9"/>
      <c r="AH108" s="34" t="s">
        <v>903</v>
      </c>
      <c r="AI108" s="37">
        <v>1</v>
      </c>
      <c r="AJ108" s="14">
        <v>5000</v>
      </c>
      <c r="AK108" s="28"/>
      <c r="AL108" s="28"/>
      <c r="AM108" s="33"/>
      <c r="AN108" s="11"/>
      <c r="AO108" s="68"/>
      <c r="AP108" s="69"/>
      <c r="AQ108" s="69"/>
      <c r="AR108" s="69"/>
      <c r="AS108" s="14"/>
      <c r="AT108" s="28"/>
      <c r="AU108" s="11"/>
      <c r="AV108" s="11"/>
      <c r="AW108" s="16"/>
      <c r="AX108" s="16"/>
      <c r="AY108" s="16"/>
      <c r="AZ108" s="16"/>
      <c r="BA108" s="16"/>
      <c r="BB108" s="16"/>
      <c r="BC108" s="16"/>
      <c r="BD108" s="16"/>
      <c r="BE108" s="14"/>
      <c r="BF108" s="11"/>
      <c r="BG108" s="11"/>
    </row>
    <row r="109" spans="1:59" ht="30" customHeight="1" x14ac:dyDescent="0.35">
      <c r="A109" s="35" t="s">
        <v>630</v>
      </c>
      <c r="B109" s="52"/>
      <c r="C109" s="53" t="s">
        <v>202</v>
      </c>
      <c r="D109" s="9"/>
      <c r="E109" s="34" t="s">
        <v>903</v>
      </c>
      <c r="F109" s="36">
        <v>1</v>
      </c>
      <c r="G109" s="49"/>
      <c r="H109" s="29"/>
      <c r="I109" s="240">
        <f t="shared" si="10"/>
        <v>0</v>
      </c>
      <c r="J109" s="269"/>
      <c r="K109" s="240">
        <f t="shared" si="11"/>
        <v>0</v>
      </c>
      <c r="L109" s="59"/>
      <c r="M109" s="240">
        <f t="shared" si="12"/>
        <v>0</v>
      </c>
      <c r="N109" s="60"/>
      <c r="O109" s="240">
        <f t="shared" si="13"/>
        <v>0</v>
      </c>
      <c r="P109" s="27"/>
      <c r="Q109" s="240">
        <f t="shared" si="14"/>
        <v>0</v>
      </c>
      <c r="R109" s="26"/>
      <c r="S109" s="240">
        <f t="shared" si="15"/>
        <v>0</v>
      </c>
      <c r="T109" s="240">
        <f t="shared" si="16"/>
        <v>0</v>
      </c>
      <c r="U109" s="240">
        <f t="shared" si="17"/>
        <v>0</v>
      </c>
      <c r="V109" s="240">
        <f t="shared" si="18"/>
        <v>0</v>
      </c>
      <c r="W109" s="15"/>
      <c r="X109" s="62" t="s">
        <v>504</v>
      </c>
      <c r="Y109" s="63"/>
      <c r="Z109" s="64" t="s">
        <v>202</v>
      </c>
      <c r="AA109" s="65"/>
      <c r="AB109" s="66" t="s">
        <v>903</v>
      </c>
      <c r="AC109" s="37">
        <v>1</v>
      </c>
      <c r="AE109" s="12" t="s">
        <v>504</v>
      </c>
      <c r="AF109" s="10" t="s">
        <v>203</v>
      </c>
      <c r="AG109" s="9"/>
      <c r="AH109" s="34" t="s">
        <v>903</v>
      </c>
      <c r="AI109" s="37">
        <v>1</v>
      </c>
      <c r="AJ109" s="14">
        <v>350</v>
      </c>
      <c r="AK109" s="28"/>
      <c r="AL109" s="28"/>
      <c r="AM109" s="33"/>
      <c r="AN109" s="11"/>
      <c r="AO109" s="68"/>
      <c r="AP109" s="69"/>
      <c r="AQ109" s="69"/>
      <c r="AR109" s="69"/>
      <c r="AS109" s="14"/>
      <c r="AT109" s="28"/>
      <c r="AU109" s="11"/>
      <c r="AV109" s="11"/>
      <c r="AW109" s="16"/>
      <c r="AX109" s="16"/>
      <c r="AY109" s="16"/>
      <c r="AZ109" s="16"/>
      <c r="BA109" s="16"/>
      <c r="BB109" s="16"/>
      <c r="BC109" s="16"/>
      <c r="BD109" s="16"/>
      <c r="BE109" s="14"/>
      <c r="BF109" s="11"/>
      <c r="BG109" s="11"/>
    </row>
    <row r="110" spans="1:59" ht="30" customHeight="1" x14ac:dyDescent="0.35">
      <c r="A110" s="35" t="s">
        <v>631</v>
      </c>
      <c r="B110" s="52"/>
      <c r="C110" s="53" t="s">
        <v>624</v>
      </c>
      <c r="D110" s="9"/>
      <c r="E110" s="34" t="s">
        <v>172</v>
      </c>
      <c r="F110" s="36">
        <v>1</v>
      </c>
      <c r="G110" s="49"/>
      <c r="H110" s="29"/>
      <c r="I110" s="240">
        <f t="shared" si="10"/>
        <v>0</v>
      </c>
      <c r="J110" s="269"/>
      <c r="K110" s="240">
        <f t="shared" si="11"/>
        <v>0</v>
      </c>
      <c r="L110" s="59"/>
      <c r="M110" s="240">
        <f t="shared" si="12"/>
        <v>0</v>
      </c>
      <c r="N110" s="60"/>
      <c r="O110" s="240">
        <f t="shared" si="13"/>
        <v>0</v>
      </c>
      <c r="P110" s="27"/>
      <c r="Q110" s="240">
        <f t="shared" si="14"/>
        <v>0</v>
      </c>
      <c r="R110" s="29"/>
      <c r="S110" s="240">
        <f t="shared" si="15"/>
        <v>0</v>
      </c>
      <c r="T110" s="240">
        <f t="shared" si="16"/>
        <v>0</v>
      </c>
      <c r="U110" s="240">
        <f t="shared" si="17"/>
        <v>0</v>
      </c>
      <c r="V110" s="240">
        <f t="shared" si="18"/>
        <v>0</v>
      </c>
      <c r="W110" s="15"/>
      <c r="X110" s="62"/>
      <c r="Y110" s="63"/>
      <c r="Z110" s="64"/>
      <c r="AA110" s="65"/>
      <c r="AB110" s="66"/>
      <c r="AC110" s="37"/>
      <c r="AE110" s="12"/>
      <c r="AF110" s="10"/>
      <c r="AG110" s="9"/>
      <c r="AH110" s="34"/>
      <c r="AI110" s="37"/>
      <c r="AJ110" s="14"/>
      <c r="AK110" s="28"/>
      <c r="AL110" s="28"/>
      <c r="AM110" s="33"/>
      <c r="AN110" s="11"/>
      <c r="AO110" s="68"/>
      <c r="AP110" s="69"/>
      <c r="AQ110" s="69"/>
      <c r="AR110" s="69"/>
      <c r="AS110" s="14"/>
      <c r="AT110" s="28"/>
      <c r="AU110" s="11"/>
      <c r="AV110" s="11"/>
      <c r="AW110" s="16"/>
      <c r="AX110" s="16"/>
      <c r="AY110" s="16"/>
      <c r="AZ110" s="16"/>
      <c r="BA110" s="16"/>
      <c r="BB110" s="16"/>
      <c r="BC110" s="16"/>
      <c r="BD110" s="16"/>
      <c r="BE110" s="14"/>
      <c r="BF110" s="11"/>
      <c r="BG110" s="11"/>
    </row>
    <row r="111" spans="1:59" ht="30" customHeight="1" x14ac:dyDescent="0.35">
      <c r="A111" s="35" t="s">
        <v>245</v>
      </c>
      <c r="B111" s="52"/>
      <c r="C111" s="456" t="s">
        <v>598</v>
      </c>
      <c r="D111" s="9"/>
      <c r="E111" s="34"/>
      <c r="F111" s="36"/>
      <c r="G111" s="59"/>
      <c r="H111" s="60"/>
      <c r="I111" s="240"/>
      <c r="J111" s="59"/>
      <c r="K111" s="240"/>
      <c r="L111" s="59"/>
      <c r="M111" s="240"/>
      <c r="N111" s="60"/>
      <c r="O111" s="240"/>
      <c r="P111" s="59"/>
      <c r="Q111" s="240"/>
      <c r="R111" s="60"/>
      <c r="S111" s="240"/>
      <c r="T111" s="240"/>
      <c r="U111" s="240"/>
      <c r="V111" s="240"/>
      <c r="W111" s="15"/>
      <c r="X111" s="62" t="s">
        <v>245</v>
      </c>
      <c r="Y111" s="63"/>
      <c r="Z111" s="177" t="s">
        <v>505</v>
      </c>
      <c r="AA111" s="65"/>
      <c r="AB111" s="66"/>
      <c r="AC111" s="37"/>
      <c r="AE111" s="12" t="s">
        <v>245</v>
      </c>
      <c r="AF111" s="194" t="s">
        <v>506</v>
      </c>
      <c r="AG111" s="9"/>
      <c r="AH111" s="34"/>
      <c r="AI111" s="37"/>
      <c r="AJ111" s="67"/>
      <c r="AK111" s="28"/>
      <c r="AL111" s="28"/>
      <c r="AM111" s="68"/>
      <c r="AN111" s="69"/>
      <c r="AO111" s="68"/>
      <c r="AP111" s="69"/>
      <c r="AQ111" s="69"/>
      <c r="AR111" s="69"/>
      <c r="AS111" s="67"/>
      <c r="AT111" s="70"/>
      <c r="AU111" s="69"/>
      <c r="AV111" s="69"/>
      <c r="AW111" s="16"/>
      <c r="AX111" s="16"/>
      <c r="AY111" s="16"/>
      <c r="AZ111" s="16"/>
      <c r="BA111" s="16"/>
      <c r="BB111" s="16"/>
      <c r="BC111" s="16"/>
      <c r="BD111" s="16"/>
      <c r="BE111" s="14"/>
      <c r="BF111" s="11"/>
      <c r="BG111" s="11"/>
    </row>
    <row r="112" spans="1:59" ht="30" customHeight="1" x14ac:dyDescent="0.35">
      <c r="A112" s="35" t="s">
        <v>246</v>
      </c>
      <c r="B112" s="52"/>
      <c r="C112" s="169" t="s">
        <v>993</v>
      </c>
      <c r="D112" s="9"/>
      <c r="E112" s="34" t="s">
        <v>172</v>
      </c>
      <c r="F112" s="36">
        <v>1</v>
      </c>
      <c r="G112" s="49"/>
      <c r="H112" s="29"/>
      <c r="I112" s="240">
        <f t="shared" si="10"/>
        <v>0</v>
      </c>
      <c r="J112" s="269"/>
      <c r="K112" s="240">
        <f t="shared" si="11"/>
        <v>0</v>
      </c>
      <c r="L112" s="59"/>
      <c r="M112" s="240">
        <f t="shared" si="12"/>
        <v>0</v>
      </c>
      <c r="N112" s="60"/>
      <c r="O112" s="240">
        <f t="shared" si="13"/>
        <v>0</v>
      </c>
      <c r="P112" s="27"/>
      <c r="Q112" s="240">
        <f t="shared" si="14"/>
        <v>0</v>
      </c>
      <c r="R112" s="26"/>
      <c r="S112" s="240">
        <f t="shared" si="15"/>
        <v>0</v>
      </c>
      <c r="T112" s="240">
        <f t="shared" si="16"/>
        <v>0</v>
      </c>
      <c r="U112" s="240">
        <f t="shared" si="17"/>
        <v>0</v>
      </c>
      <c r="V112" s="240">
        <f t="shared" si="18"/>
        <v>0</v>
      </c>
      <c r="W112" s="15"/>
      <c r="X112" s="62" t="s">
        <v>246</v>
      </c>
      <c r="Y112" s="63"/>
      <c r="Z112" s="64" t="s">
        <v>171</v>
      </c>
      <c r="AA112" s="65"/>
      <c r="AB112" s="66" t="s">
        <v>172</v>
      </c>
      <c r="AC112" s="37">
        <v>1</v>
      </c>
      <c r="AE112" s="12" t="s">
        <v>246</v>
      </c>
      <c r="AF112" s="10" t="s">
        <v>173</v>
      </c>
      <c r="AG112" s="9"/>
      <c r="AH112" s="34" t="s">
        <v>172</v>
      </c>
      <c r="AI112" s="37">
        <v>1</v>
      </c>
      <c r="AJ112" s="14">
        <v>2500</v>
      </c>
      <c r="AK112" s="28"/>
      <c r="AL112" s="28"/>
      <c r="AM112" s="33"/>
      <c r="AN112" s="11"/>
      <c r="AO112" s="68"/>
      <c r="AP112" s="69"/>
      <c r="AQ112" s="69"/>
      <c r="AR112" s="69"/>
      <c r="AS112" s="14"/>
      <c r="AT112" s="28"/>
      <c r="AU112" s="11"/>
      <c r="AV112" s="11"/>
      <c r="AW112" s="16"/>
      <c r="AX112" s="16"/>
      <c r="AY112" s="16"/>
      <c r="AZ112" s="16"/>
      <c r="BA112" s="16"/>
      <c r="BB112" s="16"/>
      <c r="BC112" s="16"/>
      <c r="BD112" s="16"/>
      <c r="BE112" s="14"/>
      <c r="BF112" s="11"/>
      <c r="BG112" s="11"/>
    </row>
    <row r="113" spans="1:59" ht="30" customHeight="1" x14ac:dyDescent="0.35">
      <c r="A113" s="35" t="s">
        <v>247</v>
      </c>
      <c r="B113" s="52"/>
      <c r="C113" s="169" t="s">
        <v>1046</v>
      </c>
      <c r="D113" s="9"/>
      <c r="E113" s="34" t="s">
        <v>172</v>
      </c>
      <c r="F113" s="36">
        <v>6</v>
      </c>
      <c r="G113" s="49"/>
      <c r="H113" s="29"/>
      <c r="I113" s="240">
        <f t="shared" si="10"/>
        <v>0</v>
      </c>
      <c r="J113" s="269"/>
      <c r="K113" s="240">
        <f t="shared" si="11"/>
        <v>0</v>
      </c>
      <c r="L113" s="59"/>
      <c r="M113" s="240">
        <f t="shared" si="12"/>
        <v>0</v>
      </c>
      <c r="N113" s="60"/>
      <c r="O113" s="240">
        <f t="shared" si="13"/>
        <v>0</v>
      </c>
      <c r="P113" s="27"/>
      <c r="Q113" s="240">
        <f t="shared" si="14"/>
        <v>0</v>
      </c>
      <c r="R113" s="26"/>
      <c r="S113" s="240">
        <f t="shared" si="15"/>
        <v>0</v>
      </c>
      <c r="T113" s="240">
        <f t="shared" si="16"/>
        <v>0</v>
      </c>
      <c r="U113" s="240">
        <f t="shared" si="17"/>
        <v>0</v>
      </c>
      <c r="V113" s="240">
        <f t="shared" si="18"/>
        <v>0</v>
      </c>
      <c r="W113" s="15"/>
      <c r="X113" s="62" t="s">
        <v>248</v>
      </c>
      <c r="Y113" s="63"/>
      <c r="Z113" s="64" t="s">
        <v>176</v>
      </c>
      <c r="AA113" s="65"/>
      <c r="AB113" s="66" t="s">
        <v>172</v>
      </c>
      <c r="AC113" s="37">
        <v>2</v>
      </c>
      <c r="AE113" s="12" t="s">
        <v>248</v>
      </c>
      <c r="AF113" s="10" t="s">
        <v>177</v>
      </c>
      <c r="AG113" s="9"/>
      <c r="AH113" s="34" t="s">
        <v>172</v>
      </c>
      <c r="AI113" s="37">
        <v>2</v>
      </c>
      <c r="AJ113" s="14">
        <v>1500</v>
      </c>
      <c r="AK113" s="28"/>
      <c r="AL113" s="28"/>
      <c r="AM113" s="33"/>
      <c r="AN113" s="11"/>
      <c r="AO113" s="68"/>
      <c r="AP113" s="69"/>
      <c r="AQ113" s="69"/>
      <c r="AR113" s="69"/>
      <c r="AS113" s="14"/>
      <c r="AT113" s="28"/>
      <c r="AU113" s="11"/>
      <c r="AV113" s="11"/>
      <c r="AW113" s="16"/>
      <c r="AX113" s="16"/>
      <c r="AY113" s="16"/>
      <c r="AZ113" s="16"/>
      <c r="BA113" s="16"/>
      <c r="BB113" s="16"/>
      <c r="BC113" s="16"/>
      <c r="BD113" s="16"/>
      <c r="BE113" s="14"/>
      <c r="BF113" s="11"/>
      <c r="BG113" s="11"/>
    </row>
    <row r="114" spans="1:59" ht="30" customHeight="1" x14ac:dyDescent="0.35">
      <c r="A114" s="35" t="s">
        <v>248</v>
      </c>
      <c r="B114" s="52"/>
      <c r="C114" s="169" t="s">
        <v>994</v>
      </c>
      <c r="D114" s="9"/>
      <c r="E114" s="34" t="s">
        <v>172</v>
      </c>
      <c r="F114" s="36">
        <v>1</v>
      </c>
      <c r="G114" s="49"/>
      <c r="H114" s="29"/>
      <c r="I114" s="240">
        <f t="shared" si="10"/>
        <v>0</v>
      </c>
      <c r="J114" s="269"/>
      <c r="K114" s="240">
        <f t="shared" si="11"/>
        <v>0</v>
      </c>
      <c r="L114" s="59"/>
      <c r="M114" s="240">
        <f t="shared" si="12"/>
        <v>0</v>
      </c>
      <c r="N114" s="60"/>
      <c r="O114" s="240">
        <f t="shared" si="13"/>
        <v>0</v>
      </c>
      <c r="P114" s="27"/>
      <c r="Q114" s="240">
        <f t="shared" si="14"/>
        <v>0</v>
      </c>
      <c r="R114" s="26"/>
      <c r="S114" s="240">
        <f t="shared" si="15"/>
        <v>0</v>
      </c>
      <c r="T114" s="240">
        <f t="shared" si="16"/>
        <v>0</v>
      </c>
      <c r="U114" s="240">
        <f t="shared" si="17"/>
        <v>0</v>
      </c>
      <c r="V114" s="240">
        <f t="shared" si="18"/>
        <v>0</v>
      </c>
      <c r="W114" s="15"/>
      <c r="X114" s="62"/>
      <c r="Y114" s="63"/>
      <c r="Z114" s="64"/>
      <c r="AA114" s="65"/>
      <c r="AB114" s="66"/>
      <c r="AC114" s="37"/>
      <c r="AE114" s="12"/>
      <c r="AF114" s="10"/>
      <c r="AG114" s="9"/>
      <c r="AH114" s="34"/>
      <c r="AI114" s="37"/>
      <c r="AJ114" s="14"/>
      <c r="AK114" s="28"/>
      <c r="AL114" s="28"/>
      <c r="AM114" s="33"/>
      <c r="AN114" s="11"/>
      <c r="AO114" s="68"/>
      <c r="AP114" s="69"/>
      <c r="AQ114" s="69"/>
      <c r="AR114" s="69"/>
      <c r="AS114" s="14"/>
      <c r="AT114" s="28"/>
      <c r="AU114" s="11"/>
      <c r="AV114" s="11"/>
      <c r="AW114" s="16"/>
      <c r="AX114" s="16"/>
      <c r="AY114" s="16"/>
      <c r="AZ114" s="16"/>
      <c r="BA114" s="16"/>
      <c r="BB114" s="16"/>
      <c r="BC114" s="16"/>
      <c r="BD114" s="16"/>
      <c r="BE114" s="14"/>
      <c r="BF114" s="11"/>
      <c r="BG114" s="11"/>
    </row>
    <row r="115" spans="1:59" ht="30" customHeight="1" x14ac:dyDescent="0.35">
      <c r="A115" s="35" t="s">
        <v>249</v>
      </c>
      <c r="B115" s="52"/>
      <c r="C115" s="169" t="s">
        <v>974</v>
      </c>
      <c r="D115" s="9"/>
      <c r="E115" s="34" t="s">
        <v>172</v>
      </c>
      <c r="F115" s="36">
        <v>3</v>
      </c>
      <c r="G115" s="49"/>
      <c r="H115" s="29"/>
      <c r="I115" s="240">
        <f t="shared" si="10"/>
        <v>0</v>
      </c>
      <c r="J115" s="269"/>
      <c r="K115" s="240">
        <f t="shared" si="11"/>
        <v>0</v>
      </c>
      <c r="L115" s="59"/>
      <c r="M115" s="240">
        <f t="shared" si="12"/>
        <v>0</v>
      </c>
      <c r="N115" s="60"/>
      <c r="O115" s="240">
        <f t="shared" si="13"/>
        <v>0</v>
      </c>
      <c r="P115" s="27"/>
      <c r="Q115" s="240">
        <f t="shared" si="14"/>
        <v>0</v>
      </c>
      <c r="R115" s="26"/>
      <c r="S115" s="240">
        <f t="shared" si="15"/>
        <v>0</v>
      </c>
      <c r="T115" s="240">
        <f t="shared" si="16"/>
        <v>0</v>
      </c>
      <c r="U115" s="240">
        <f t="shared" si="17"/>
        <v>0</v>
      </c>
      <c r="V115" s="240">
        <f t="shared" si="18"/>
        <v>0</v>
      </c>
      <c r="W115" s="15"/>
      <c r="X115" s="62" t="s">
        <v>249</v>
      </c>
      <c r="Y115" s="63"/>
      <c r="Z115" s="64" t="s">
        <v>179</v>
      </c>
      <c r="AA115" s="65"/>
      <c r="AB115" s="66" t="s">
        <v>172</v>
      </c>
      <c r="AC115" s="37">
        <v>3</v>
      </c>
      <c r="AE115" s="12" t="s">
        <v>249</v>
      </c>
      <c r="AF115" s="10" t="s">
        <v>180</v>
      </c>
      <c r="AG115" s="9"/>
      <c r="AH115" s="34" t="s">
        <v>172</v>
      </c>
      <c r="AI115" s="37">
        <v>3</v>
      </c>
      <c r="AJ115" s="14">
        <v>600</v>
      </c>
      <c r="AK115" s="28"/>
      <c r="AL115" s="28"/>
      <c r="AM115" s="33"/>
      <c r="AN115" s="11"/>
      <c r="AO115" s="68"/>
      <c r="AP115" s="69"/>
      <c r="AQ115" s="69"/>
      <c r="AR115" s="69"/>
      <c r="AS115" s="14"/>
      <c r="AT115" s="28"/>
      <c r="AU115" s="11"/>
      <c r="AV115" s="11"/>
      <c r="AW115" s="16"/>
      <c r="AX115" s="16"/>
      <c r="AY115" s="16"/>
      <c r="AZ115" s="16"/>
      <c r="BA115" s="16"/>
      <c r="BB115" s="16"/>
      <c r="BC115" s="16"/>
      <c r="BD115" s="16"/>
      <c r="BE115" s="14"/>
      <c r="BF115" s="11"/>
      <c r="BG115" s="11"/>
    </row>
    <row r="116" spans="1:59" ht="30" customHeight="1" x14ac:dyDescent="0.35">
      <c r="A116" s="35" t="s">
        <v>250</v>
      </c>
      <c r="B116" s="52"/>
      <c r="C116" s="169" t="s">
        <v>1094</v>
      </c>
      <c r="D116" s="105"/>
      <c r="E116" s="138" t="s">
        <v>172</v>
      </c>
      <c r="F116" s="128">
        <v>3</v>
      </c>
      <c r="G116" s="49"/>
      <c r="H116" s="29"/>
      <c r="I116" s="240">
        <f t="shared" si="10"/>
        <v>0</v>
      </c>
      <c r="J116" s="269"/>
      <c r="K116" s="240">
        <f t="shared" si="11"/>
        <v>0</v>
      </c>
      <c r="L116" s="59"/>
      <c r="M116" s="240">
        <f t="shared" si="12"/>
        <v>0</v>
      </c>
      <c r="N116" s="60"/>
      <c r="O116" s="240">
        <f t="shared" si="13"/>
        <v>0</v>
      </c>
      <c r="P116" s="27"/>
      <c r="Q116" s="240">
        <f t="shared" si="14"/>
        <v>0</v>
      </c>
      <c r="R116" s="26"/>
      <c r="S116" s="240">
        <f t="shared" si="15"/>
        <v>0</v>
      </c>
      <c r="T116" s="240">
        <f t="shared" si="16"/>
        <v>0</v>
      </c>
      <c r="U116" s="240">
        <f t="shared" si="17"/>
        <v>0</v>
      </c>
      <c r="V116" s="240">
        <f t="shared" si="18"/>
        <v>0</v>
      </c>
      <c r="W116" s="15"/>
      <c r="X116" s="62"/>
      <c r="Y116" s="63"/>
      <c r="Z116" s="64"/>
      <c r="AA116" s="65"/>
      <c r="AB116" s="66"/>
      <c r="AC116" s="37"/>
      <c r="AE116" s="12"/>
      <c r="AF116" s="10"/>
      <c r="AG116" s="9"/>
      <c r="AH116" s="34"/>
      <c r="AI116" s="37"/>
      <c r="AJ116" s="14"/>
      <c r="AK116" s="28"/>
      <c r="AL116" s="28"/>
      <c r="AM116" s="33"/>
      <c r="AN116" s="11"/>
      <c r="AO116" s="68"/>
      <c r="AP116" s="69"/>
      <c r="AQ116" s="69"/>
      <c r="AR116" s="69"/>
      <c r="AS116" s="14"/>
      <c r="AT116" s="28"/>
      <c r="AU116" s="11"/>
      <c r="AV116" s="11"/>
      <c r="AW116" s="16"/>
      <c r="AX116" s="16"/>
      <c r="AY116" s="16"/>
      <c r="AZ116" s="16"/>
      <c r="BA116" s="16"/>
      <c r="BB116" s="16"/>
      <c r="BC116" s="16"/>
      <c r="BD116" s="16"/>
      <c r="BE116" s="14"/>
      <c r="BF116" s="11"/>
      <c r="BG116" s="11"/>
    </row>
    <row r="117" spans="1:59" ht="30" customHeight="1" x14ac:dyDescent="0.35">
      <c r="A117" s="35" t="s">
        <v>251</v>
      </c>
      <c r="B117" s="52"/>
      <c r="C117" s="169" t="s">
        <v>188</v>
      </c>
      <c r="D117" s="9"/>
      <c r="E117" s="34" t="s">
        <v>903</v>
      </c>
      <c r="F117" s="36">
        <v>3</v>
      </c>
      <c r="G117" s="49"/>
      <c r="H117" s="29"/>
      <c r="I117" s="240">
        <f t="shared" si="10"/>
        <v>0</v>
      </c>
      <c r="J117" s="269"/>
      <c r="K117" s="240">
        <f t="shared" si="11"/>
        <v>0</v>
      </c>
      <c r="L117" s="59"/>
      <c r="M117" s="240">
        <f t="shared" si="12"/>
        <v>0</v>
      </c>
      <c r="N117" s="60"/>
      <c r="O117" s="240">
        <f t="shared" si="13"/>
        <v>0</v>
      </c>
      <c r="P117" s="27"/>
      <c r="Q117" s="240">
        <f t="shared" si="14"/>
        <v>0</v>
      </c>
      <c r="R117" s="26"/>
      <c r="S117" s="240">
        <f t="shared" si="15"/>
        <v>0</v>
      </c>
      <c r="T117" s="240">
        <f t="shared" si="16"/>
        <v>0</v>
      </c>
      <c r="U117" s="240">
        <f t="shared" si="17"/>
        <v>0</v>
      </c>
      <c r="V117" s="240">
        <f t="shared" si="18"/>
        <v>0</v>
      </c>
      <c r="W117" s="15"/>
      <c r="X117" s="62" t="s">
        <v>252</v>
      </c>
      <c r="Y117" s="63"/>
      <c r="Z117" s="64" t="s">
        <v>193</v>
      </c>
      <c r="AA117" s="65"/>
      <c r="AB117" s="66" t="s">
        <v>903</v>
      </c>
      <c r="AC117" s="37">
        <v>1</v>
      </c>
      <c r="AE117" s="12" t="s">
        <v>252</v>
      </c>
      <c r="AF117" s="10" t="s">
        <v>194</v>
      </c>
      <c r="AG117" s="9"/>
      <c r="AH117" s="34" t="s">
        <v>903</v>
      </c>
      <c r="AI117" s="37">
        <v>1</v>
      </c>
      <c r="AJ117" s="14">
        <v>1200</v>
      </c>
      <c r="AK117" s="28"/>
      <c r="AL117" s="28"/>
      <c r="AM117" s="33"/>
      <c r="AN117" s="11"/>
      <c r="AO117" s="68"/>
      <c r="AP117" s="69"/>
      <c r="AQ117" s="69"/>
      <c r="AR117" s="69"/>
      <c r="AS117" s="14"/>
      <c r="AT117" s="28"/>
      <c r="AU117" s="11"/>
      <c r="AV117" s="11"/>
      <c r="AW117" s="16"/>
      <c r="AX117" s="16"/>
      <c r="AY117" s="16"/>
      <c r="AZ117" s="16"/>
      <c r="BA117" s="16"/>
      <c r="BB117" s="16"/>
      <c r="BC117" s="16"/>
      <c r="BD117" s="16"/>
      <c r="BE117" s="14"/>
      <c r="BF117" s="11"/>
      <c r="BG117" s="11"/>
    </row>
    <row r="118" spans="1:59" ht="30" customHeight="1" x14ac:dyDescent="0.35">
      <c r="A118" s="35" t="s">
        <v>252</v>
      </c>
      <c r="B118" s="52"/>
      <c r="C118" s="169" t="s">
        <v>977</v>
      </c>
      <c r="D118" s="9"/>
      <c r="E118" s="34" t="s">
        <v>903</v>
      </c>
      <c r="F118" s="36">
        <v>3</v>
      </c>
      <c r="G118" s="49"/>
      <c r="H118" s="29"/>
      <c r="I118" s="240">
        <f t="shared" si="10"/>
        <v>0</v>
      </c>
      <c r="J118" s="269"/>
      <c r="K118" s="240">
        <f t="shared" si="11"/>
        <v>0</v>
      </c>
      <c r="L118" s="59"/>
      <c r="M118" s="240">
        <f t="shared" si="12"/>
        <v>0</v>
      </c>
      <c r="N118" s="60"/>
      <c r="O118" s="240">
        <f t="shared" si="13"/>
        <v>0</v>
      </c>
      <c r="P118" s="27"/>
      <c r="Q118" s="240">
        <f t="shared" si="14"/>
        <v>0</v>
      </c>
      <c r="R118" s="26"/>
      <c r="S118" s="240">
        <f t="shared" si="15"/>
        <v>0</v>
      </c>
      <c r="T118" s="240">
        <f t="shared" si="16"/>
        <v>0</v>
      </c>
      <c r="U118" s="240">
        <f t="shared" si="17"/>
        <v>0</v>
      </c>
      <c r="V118" s="240">
        <f t="shared" si="18"/>
        <v>0</v>
      </c>
      <c r="W118" s="15"/>
      <c r="X118" s="62" t="s">
        <v>253</v>
      </c>
      <c r="Y118" s="63"/>
      <c r="Z118" s="64" t="s">
        <v>196</v>
      </c>
      <c r="AA118" s="65"/>
      <c r="AB118" s="66" t="s">
        <v>903</v>
      </c>
      <c r="AC118" s="37">
        <v>1</v>
      </c>
      <c r="AE118" s="12" t="s">
        <v>253</v>
      </c>
      <c r="AF118" s="10" t="s">
        <v>197</v>
      </c>
      <c r="AG118" s="9"/>
      <c r="AH118" s="34" t="s">
        <v>903</v>
      </c>
      <c r="AI118" s="37">
        <v>1</v>
      </c>
      <c r="AJ118" s="14">
        <v>350</v>
      </c>
      <c r="AK118" s="28"/>
      <c r="AL118" s="28"/>
      <c r="AM118" s="33"/>
      <c r="AN118" s="11"/>
      <c r="AO118" s="68"/>
      <c r="AP118" s="69"/>
      <c r="AQ118" s="69"/>
      <c r="AR118" s="69"/>
      <c r="AS118" s="14"/>
      <c r="AT118" s="28"/>
      <c r="AU118" s="11"/>
      <c r="AV118" s="11"/>
      <c r="AW118" s="16"/>
      <c r="AX118" s="16"/>
      <c r="AY118" s="16"/>
      <c r="AZ118" s="16"/>
      <c r="BA118" s="16"/>
      <c r="BB118" s="16"/>
      <c r="BC118" s="16"/>
      <c r="BD118" s="16"/>
      <c r="BE118" s="14"/>
      <c r="BF118" s="11"/>
      <c r="BG118" s="11"/>
    </row>
    <row r="119" spans="1:59" ht="30" customHeight="1" x14ac:dyDescent="0.35">
      <c r="A119" s="35" t="s">
        <v>253</v>
      </c>
      <c r="B119" s="52"/>
      <c r="C119" s="169" t="s">
        <v>995</v>
      </c>
      <c r="D119" s="9"/>
      <c r="E119" s="34" t="s">
        <v>903</v>
      </c>
      <c r="F119" s="36">
        <v>1</v>
      </c>
      <c r="G119" s="49"/>
      <c r="H119" s="29"/>
      <c r="I119" s="240">
        <f t="shared" si="10"/>
        <v>0</v>
      </c>
      <c r="J119" s="269"/>
      <c r="K119" s="240">
        <f t="shared" si="11"/>
        <v>0</v>
      </c>
      <c r="L119" s="59"/>
      <c r="M119" s="240">
        <f t="shared" si="12"/>
        <v>0</v>
      </c>
      <c r="N119" s="60"/>
      <c r="O119" s="240">
        <f t="shared" si="13"/>
        <v>0</v>
      </c>
      <c r="P119" s="27"/>
      <c r="Q119" s="240">
        <f t="shared" si="14"/>
        <v>0</v>
      </c>
      <c r="R119" s="29"/>
      <c r="S119" s="240">
        <f t="shared" si="15"/>
        <v>0</v>
      </c>
      <c r="T119" s="240">
        <f t="shared" si="16"/>
        <v>0</v>
      </c>
      <c r="U119" s="240">
        <f t="shared" si="17"/>
        <v>0</v>
      </c>
      <c r="V119" s="240">
        <f t="shared" si="18"/>
        <v>0</v>
      </c>
      <c r="W119" s="15"/>
      <c r="X119" s="62"/>
      <c r="Y119" s="63"/>
      <c r="Z119" s="64"/>
      <c r="AA119" s="65"/>
      <c r="AB119" s="66"/>
      <c r="AC119" s="37"/>
      <c r="AE119" s="12"/>
      <c r="AF119" s="10"/>
      <c r="AG119" s="9"/>
      <c r="AH119" s="34"/>
      <c r="AI119" s="37"/>
      <c r="AJ119" s="14"/>
      <c r="AK119" s="28"/>
      <c r="AL119" s="28"/>
      <c r="AM119" s="33"/>
      <c r="AN119" s="11"/>
      <c r="AO119" s="68"/>
      <c r="AP119" s="69"/>
      <c r="AQ119" s="69"/>
      <c r="AR119" s="69"/>
      <c r="AS119" s="14"/>
      <c r="AT119" s="28"/>
      <c r="AU119" s="11"/>
      <c r="AV119" s="11"/>
      <c r="AW119" s="16"/>
      <c r="AX119" s="16"/>
      <c r="AY119" s="16"/>
      <c r="AZ119" s="16"/>
      <c r="BA119" s="16"/>
      <c r="BB119" s="16"/>
      <c r="BC119" s="16"/>
      <c r="BD119" s="16"/>
      <c r="BE119" s="14"/>
      <c r="BF119" s="11"/>
      <c r="BG119" s="11"/>
    </row>
    <row r="120" spans="1:59" ht="30" customHeight="1" x14ac:dyDescent="0.35">
      <c r="A120" s="35" t="s">
        <v>254</v>
      </c>
      <c r="B120" s="52"/>
      <c r="C120" s="169" t="s">
        <v>199</v>
      </c>
      <c r="D120" s="9"/>
      <c r="E120" s="34" t="s">
        <v>903</v>
      </c>
      <c r="F120" s="36">
        <v>1</v>
      </c>
      <c r="G120" s="49"/>
      <c r="H120" s="29"/>
      <c r="I120" s="240">
        <f t="shared" si="10"/>
        <v>0</v>
      </c>
      <c r="J120" s="269"/>
      <c r="K120" s="240">
        <f t="shared" si="11"/>
        <v>0</v>
      </c>
      <c r="L120" s="59"/>
      <c r="M120" s="240">
        <f t="shared" si="12"/>
        <v>0</v>
      </c>
      <c r="N120" s="60"/>
      <c r="O120" s="240">
        <f t="shared" si="13"/>
        <v>0</v>
      </c>
      <c r="P120" s="27"/>
      <c r="Q120" s="240">
        <f t="shared" si="14"/>
        <v>0</v>
      </c>
      <c r="R120" s="29"/>
      <c r="S120" s="240">
        <f t="shared" si="15"/>
        <v>0</v>
      </c>
      <c r="T120" s="240">
        <f t="shared" si="16"/>
        <v>0</v>
      </c>
      <c r="U120" s="240">
        <f t="shared" si="17"/>
        <v>0</v>
      </c>
      <c r="V120" s="240">
        <f t="shared" si="18"/>
        <v>0</v>
      </c>
      <c r="W120" s="15"/>
      <c r="X120" s="62"/>
      <c r="Y120" s="63"/>
      <c r="Z120" s="64"/>
      <c r="AA120" s="65"/>
      <c r="AB120" s="66"/>
      <c r="AC120" s="37"/>
      <c r="AE120" s="12"/>
      <c r="AF120" s="10"/>
      <c r="AG120" s="9"/>
      <c r="AH120" s="34"/>
      <c r="AI120" s="37"/>
      <c r="AJ120" s="14"/>
      <c r="AK120" s="28"/>
      <c r="AL120" s="28"/>
      <c r="AM120" s="33"/>
      <c r="AN120" s="11"/>
      <c r="AO120" s="68"/>
      <c r="AP120" s="69"/>
      <c r="AQ120" s="69"/>
      <c r="AR120" s="69"/>
      <c r="AS120" s="14"/>
      <c r="AT120" s="28"/>
      <c r="AU120" s="11"/>
      <c r="AV120" s="11"/>
      <c r="AW120" s="16"/>
      <c r="AX120" s="16"/>
      <c r="AY120" s="16"/>
      <c r="AZ120" s="16"/>
      <c r="BA120" s="16"/>
      <c r="BB120" s="16"/>
      <c r="BC120" s="16"/>
      <c r="BD120" s="16"/>
      <c r="BE120" s="14"/>
      <c r="BF120" s="11"/>
      <c r="BG120" s="11"/>
    </row>
    <row r="121" spans="1:59" ht="30" customHeight="1" x14ac:dyDescent="0.35">
      <c r="A121" s="35" t="s">
        <v>255</v>
      </c>
      <c r="B121" s="52"/>
      <c r="C121" s="169" t="s">
        <v>202</v>
      </c>
      <c r="D121" s="9"/>
      <c r="E121" s="34" t="s">
        <v>903</v>
      </c>
      <c r="F121" s="36">
        <v>1</v>
      </c>
      <c r="G121" s="49"/>
      <c r="H121" s="29"/>
      <c r="I121" s="240">
        <f t="shared" si="10"/>
        <v>0</v>
      </c>
      <c r="J121" s="269"/>
      <c r="K121" s="240">
        <f t="shared" si="11"/>
        <v>0</v>
      </c>
      <c r="L121" s="59"/>
      <c r="M121" s="240">
        <f t="shared" si="12"/>
        <v>0</v>
      </c>
      <c r="N121" s="60"/>
      <c r="O121" s="240">
        <f t="shared" si="13"/>
        <v>0</v>
      </c>
      <c r="P121" s="27"/>
      <c r="Q121" s="240">
        <f t="shared" si="14"/>
        <v>0</v>
      </c>
      <c r="R121" s="29"/>
      <c r="S121" s="240">
        <f t="shared" si="15"/>
        <v>0</v>
      </c>
      <c r="T121" s="240">
        <f t="shared" si="16"/>
        <v>0</v>
      </c>
      <c r="U121" s="240">
        <f t="shared" si="17"/>
        <v>0</v>
      </c>
      <c r="V121" s="240">
        <f t="shared" si="18"/>
        <v>0</v>
      </c>
      <c r="W121" s="15"/>
      <c r="X121" s="62"/>
      <c r="Y121" s="63"/>
      <c r="Z121" s="64"/>
      <c r="AA121" s="65"/>
      <c r="AB121" s="66"/>
      <c r="AC121" s="37"/>
      <c r="AE121" s="12"/>
      <c r="AF121" s="10"/>
      <c r="AG121" s="9"/>
      <c r="AH121" s="34"/>
      <c r="AI121" s="37"/>
      <c r="AJ121" s="14"/>
      <c r="AK121" s="28"/>
      <c r="AL121" s="28"/>
      <c r="AM121" s="33"/>
      <c r="AN121" s="11"/>
      <c r="AO121" s="68"/>
      <c r="AP121" s="69"/>
      <c r="AQ121" s="69"/>
      <c r="AR121" s="69"/>
      <c r="AS121" s="14"/>
      <c r="AT121" s="28"/>
      <c r="AU121" s="11"/>
      <c r="AV121" s="11"/>
      <c r="AW121" s="16"/>
      <c r="AX121" s="16"/>
      <c r="AY121" s="16"/>
      <c r="AZ121" s="16"/>
      <c r="BA121" s="16"/>
      <c r="BB121" s="16"/>
      <c r="BC121" s="16"/>
      <c r="BD121" s="16"/>
      <c r="BE121" s="14"/>
      <c r="BF121" s="11"/>
      <c r="BG121" s="11"/>
    </row>
    <row r="122" spans="1:59" ht="30" customHeight="1" x14ac:dyDescent="0.35">
      <c r="A122" s="35" t="s">
        <v>586</v>
      </c>
      <c r="B122" s="52"/>
      <c r="C122" s="169" t="s">
        <v>622</v>
      </c>
      <c r="D122" s="9"/>
      <c r="E122" s="34" t="s">
        <v>903</v>
      </c>
      <c r="F122" s="36">
        <v>1</v>
      </c>
      <c r="G122" s="49"/>
      <c r="H122" s="29"/>
      <c r="I122" s="240">
        <f t="shared" si="10"/>
        <v>0</v>
      </c>
      <c r="J122" s="269"/>
      <c r="K122" s="240">
        <f t="shared" si="11"/>
        <v>0</v>
      </c>
      <c r="L122" s="59"/>
      <c r="M122" s="240">
        <f t="shared" si="12"/>
        <v>0</v>
      </c>
      <c r="N122" s="60"/>
      <c r="O122" s="240">
        <f t="shared" si="13"/>
        <v>0</v>
      </c>
      <c r="P122" s="27"/>
      <c r="Q122" s="240">
        <f t="shared" si="14"/>
        <v>0</v>
      </c>
      <c r="R122" s="29"/>
      <c r="S122" s="240">
        <f t="shared" si="15"/>
        <v>0</v>
      </c>
      <c r="T122" s="240">
        <f t="shared" si="16"/>
        <v>0</v>
      </c>
      <c r="U122" s="240">
        <f t="shared" si="17"/>
        <v>0</v>
      </c>
      <c r="V122" s="240">
        <f t="shared" si="18"/>
        <v>0</v>
      </c>
      <c r="W122" s="15"/>
      <c r="X122" s="62"/>
      <c r="Y122" s="63"/>
      <c r="Z122" s="64"/>
      <c r="AA122" s="65"/>
      <c r="AB122" s="66"/>
      <c r="AC122" s="37"/>
      <c r="AE122" s="12"/>
      <c r="AF122" s="10"/>
      <c r="AG122" s="9"/>
      <c r="AH122" s="34"/>
      <c r="AI122" s="37"/>
      <c r="AJ122" s="14"/>
      <c r="AK122" s="28"/>
      <c r="AL122" s="28"/>
      <c r="AM122" s="33"/>
      <c r="AN122" s="11"/>
      <c r="AO122" s="68"/>
      <c r="AP122" s="69"/>
      <c r="AQ122" s="69"/>
      <c r="AR122" s="69"/>
      <c r="AS122" s="14"/>
      <c r="AT122" s="28"/>
      <c r="AU122" s="11"/>
      <c r="AV122" s="11"/>
      <c r="AW122" s="16"/>
      <c r="AX122" s="16"/>
      <c r="AY122" s="16"/>
      <c r="AZ122" s="16"/>
      <c r="BA122" s="16"/>
      <c r="BB122" s="16"/>
      <c r="BC122" s="16"/>
      <c r="BD122" s="16"/>
      <c r="BE122" s="14"/>
      <c r="BF122" s="11"/>
      <c r="BG122" s="11"/>
    </row>
    <row r="123" spans="1:59" ht="30" customHeight="1" x14ac:dyDescent="0.35">
      <c r="A123" s="35" t="s">
        <v>587</v>
      </c>
      <c r="B123" s="52"/>
      <c r="C123" s="169" t="s">
        <v>996</v>
      </c>
      <c r="D123" s="9"/>
      <c r="E123" s="34" t="s">
        <v>172</v>
      </c>
      <c r="F123" s="36">
        <v>1</v>
      </c>
      <c r="G123" s="49"/>
      <c r="H123" s="29"/>
      <c r="I123" s="240">
        <f t="shared" si="10"/>
        <v>0</v>
      </c>
      <c r="J123" s="269"/>
      <c r="K123" s="240">
        <f t="shared" si="11"/>
        <v>0</v>
      </c>
      <c r="L123" s="59"/>
      <c r="M123" s="240">
        <f t="shared" si="12"/>
        <v>0</v>
      </c>
      <c r="N123" s="60"/>
      <c r="O123" s="240">
        <f t="shared" si="13"/>
        <v>0</v>
      </c>
      <c r="P123" s="27"/>
      <c r="Q123" s="240">
        <f t="shared" si="14"/>
        <v>0</v>
      </c>
      <c r="R123" s="29"/>
      <c r="S123" s="240">
        <f t="shared" si="15"/>
        <v>0</v>
      </c>
      <c r="T123" s="240">
        <f t="shared" si="16"/>
        <v>0</v>
      </c>
      <c r="U123" s="240">
        <f t="shared" si="17"/>
        <v>0</v>
      </c>
      <c r="V123" s="240">
        <f t="shared" si="18"/>
        <v>0</v>
      </c>
      <c r="W123" s="15"/>
      <c r="X123" s="62"/>
      <c r="Y123" s="63"/>
      <c r="Z123" s="64"/>
      <c r="AA123" s="65"/>
      <c r="AB123" s="66"/>
      <c r="AC123" s="37"/>
      <c r="AE123" s="12"/>
      <c r="AF123" s="10"/>
      <c r="AG123" s="9"/>
      <c r="AH123" s="34"/>
      <c r="AI123" s="37"/>
      <c r="AJ123" s="14"/>
      <c r="AK123" s="28"/>
      <c r="AL123" s="28"/>
      <c r="AM123" s="33"/>
      <c r="AN123" s="11"/>
      <c r="AO123" s="68"/>
      <c r="AP123" s="69"/>
      <c r="AQ123" s="69"/>
      <c r="AR123" s="69"/>
      <c r="AS123" s="14"/>
      <c r="AT123" s="28"/>
      <c r="AU123" s="11"/>
      <c r="AV123" s="11"/>
      <c r="AW123" s="16"/>
      <c r="AX123" s="16"/>
      <c r="AY123" s="16"/>
      <c r="AZ123" s="16"/>
      <c r="BA123" s="16"/>
      <c r="BB123" s="16"/>
      <c r="BC123" s="16"/>
      <c r="BD123" s="16"/>
      <c r="BE123" s="14"/>
      <c r="BF123" s="11"/>
      <c r="BG123" s="11"/>
    </row>
    <row r="124" spans="1:59" ht="30" customHeight="1" x14ac:dyDescent="0.35">
      <c r="A124" s="35" t="s">
        <v>256</v>
      </c>
      <c r="B124" s="52"/>
      <c r="C124" s="456" t="s">
        <v>989</v>
      </c>
      <c r="D124" s="9"/>
      <c r="E124" s="34"/>
      <c r="F124" s="36"/>
      <c r="G124" s="59"/>
      <c r="H124" s="60"/>
      <c r="I124" s="240"/>
      <c r="J124" s="59"/>
      <c r="K124" s="240"/>
      <c r="L124" s="59"/>
      <c r="M124" s="240"/>
      <c r="N124" s="60"/>
      <c r="O124" s="240"/>
      <c r="P124" s="59"/>
      <c r="Q124" s="240"/>
      <c r="R124" s="60"/>
      <c r="S124" s="240"/>
      <c r="T124" s="240"/>
      <c r="U124" s="240"/>
      <c r="V124" s="240"/>
      <c r="W124" s="15"/>
      <c r="X124" s="62" t="s">
        <v>256</v>
      </c>
      <c r="Y124" s="63"/>
      <c r="Z124" s="177" t="s">
        <v>507</v>
      </c>
      <c r="AA124" s="65"/>
      <c r="AB124" s="66"/>
      <c r="AC124" s="37"/>
      <c r="AE124" s="12" t="s">
        <v>256</v>
      </c>
      <c r="AF124" s="194" t="s">
        <v>508</v>
      </c>
      <c r="AG124" s="9"/>
      <c r="AH124" s="34"/>
      <c r="AI124" s="37"/>
      <c r="AJ124" s="67"/>
      <c r="AK124" s="70"/>
      <c r="AL124" s="70"/>
      <c r="AM124" s="68"/>
      <c r="AN124" s="69"/>
      <c r="AO124" s="68"/>
      <c r="AP124" s="69"/>
      <c r="AQ124" s="69"/>
      <c r="AR124" s="69"/>
      <c r="AS124" s="67"/>
      <c r="AT124" s="70"/>
      <c r="AU124" s="69"/>
      <c r="AV124" s="69"/>
      <c r="AW124" s="16"/>
      <c r="AX124" s="16"/>
      <c r="AY124" s="16"/>
      <c r="AZ124" s="16"/>
      <c r="BA124" s="16"/>
      <c r="BB124" s="16"/>
      <c r="BC124" s="16"/>
      <c r="BD124" s="16"/>
      <c r="BE124" s="14"/>
      <c r="BF124" s="11"/>
      <c r="BG124" s="11"/>
    </row>
    <row r="125" spans="1:59" ht="30" customHeight="1" x14ac:dyDescent="0.35">
      <c r="A125" s="35" t="s">
        <v>258</v>
      </c>
      <c r="B125" s="52"/>
      <c r="C125" s="169" t="s">
        <v>993</v>
      </c>
      <c r="D125" s="53"/>
      <c r="E125" s="73" t="s">
        <v>172</v>
      </c>
      <c r="F125" s="73">
        <v>1</v>
      </c>
      <c r="G125" s="49"/>
      <c r="H125" s="29"/>
      <c r="I125" s="240">
        <f t="shared" si="10"/>
        <v>0</v>
      </c>
      <c r="J125" s="267"/>
      <c r="K125" s="240">
        <f t="shared" si="11"/>
        <v>0</v>
      </c>
      <c r="L125" s="59"/>
      <c r="M125" s="240">
        <f t="shared" si="12"/>
        <v>0</v>
      </c>
      <c r="N125" s="60"/>
      <c r="O125" s="240">
        <f t="shared" si="13"/>
        <v>0</v>
      </c>
      <c r="P125" s="27"/>
      <c r="Q125" s="240">
        <f t="shared" si="14"/>
        <v>0</v>
      </c>
      <c r="R125" s="26"/>
      <c r="S125" s="240">
        <f t="shared" si="15"/>
        <v>0</v>
      </c>
      <c r="T125" s="240">
        <f t="shared" si="16"/>
        <v>0</v>
      </c>
      <c r="U125" s="240">
        <f t="shared" si="17"/>
        <v>0</v>
      </c>
      <c r="V125" s="240">
        <f t="shared" si="18"/>
        <v>0</v>
      </c>
      <c r="W125" s="15"/>
      <c r="X125" s="62"/>
      <c r="Y125" s="63"/>
      <c r="Z125" s="64"/>
      <c r="AA125" s="65"/>
      <c r="AB125" s="66"/>
      <c r="AC125" s="37"/>
      <c r="AE125" s="12"/>
      <c r="AF125" s="10"/>
      <c r="AG125" s="9"/>
      <c r="AH125" s="34"/>
      <c r="AI125" s="37"/>
      <c r="AJ125" s="14"/>
      <c r="AK125" s="28"/>
      <c r="AL125" s="28"/>
      <c r="AM125" s="33"/>
      <c r="AN125" s="11"/>
      <c r="AO125" s="68"/>
      <c r="AP125" s="69"/>
      <c r="AQ125" s="69"/>
      <c r="AR125" s="69"/>
      <c r="AS125" s="14"/>
      <c r="AT125" s="28"/>
      <c r="AU125" s="11"/>
      <c r="AV125" s="11"/>
      <c r="AW125" s="16"/>
      <c r="AX125" s="16"/>
      <c r="AY125" s="16"/>
      <c r="AZ125" s="16"/>
      <c r="BA125" s="16"/>
      <c r="BB125" s="16"/>
      <c r="BC125" s="16"/>
      <c r="BD125" s="16"/>
      <c r="BE125" s="14"/>
      <c r="BF125" s="11"/>
      <c r="BG125" s="11"/>
    </row>
    <row r="126" spans="1:59" ht="30" customHeight="1" x14ac:dyDescent="0.35">
      <c r="A126" s="35" t="s">
        <v>259</v>
      </c>
      <c r="B126" s="52"/>
      <c r="C126" s="169" t="str">
        <f>C113</f>
        <v>Sectionneur pantographe monophasé 245 kV-2000A</v>
      </c>
      <c r="D126" s="53"/>
      <c r="E126" s="73" t="s">
        <v>172</v>
      </c>
      <c r="F126" s="73">
        <v>6</v>
      </c>
      <c r="G126" s="49"/>
      <c r="H126" s="29"/>
      <c r="I126" s="240">
        <f t="shared" si="10"/>
        <v>0</v>
      </c>
      <c r="J126" s="267"/>
      <c r="K126" s="240">
        <f t="shared" si="11"/>
        <v>0</v>
      </c>
      <c r="L126" s="59"/>
      <c r="M126" s="240">
        <f t="shared" si="12"/>
        <v>0</v>
      </c>
      <c r="N126" s="60"/>
      <c r="O126" s="240">
        <f t="shared" si="13"/>
        <v>0</v>
      </c>
      <c r="P126" s="27"/>
      <c r="Q126" s="240">
        <f t="shared" si="14"/>
        <v>0</v>
      </c>
      <c r="R126" s="26"/>
      <c r="S126" s="240">
        <f t="shared" si="15"/>
        <v>0</v>
      </c>
      <c r="T126" s="240">
        <f t="shared" si="16"/>
        <v>0</v>
      </c>
      <c r="U126" s="240">
        <f t="shared" si="17"/>
        <v>0</v>
      </c>
      <c r="V126" s="240">
        <f t="shared" si="18"/>
        <v>0</v>
      </c>
      <c r="W126" s="15"/>
      <c r="X126" s="62"/>
      <c r="Y126" s="63"/>
      <c r="Z126" s="64"/>
      <c r="AA126" s="65"/>
      <c r="AB126" s="66"/>
      <c r="AC126" s="37"/>
      <c r="AE126" s="12"/>
      <c r="AF126" s="10"/>
      <c r="AG126" s="9"/>
      <c r="AH126" s="34"/>
      <c r="AI126" s="37"/>
      <c r="AJ126" s="14"/>
      <c r="AK126" s="28"/>
      <c r="AL126" s="28"/>
      <c r="AM126" s="33"/>
      <c r="AN126" s="11"/>
      <c r="AO126" s="68"/>
      <c r="AP126" s="69"/>
      <c r="AQ126" s="69"/>
      <c r="AR126" s="69"/>
      <c r="AS126" s="14"/>
      <c r="AT126" s="28"/>
      <c r="AU126" s="11"/>
      <c r="AV126" s="11"/>
      <c r="AW126" s="16"/>
      <c r="AX126" s="16"/>
      <c r="AY126" s="16"/>
      <c r="AZ126" s="16"/>
      <c r="BA126" s="16"/>
      <c r="BB126" s="16"/>
      <c r="BC126" s="16"/>
      <c r="BD126" s="16"/>
      <c r="BE126" s="14"/>
      <c r="BF126" s="11"/>
      <c r="BG126" s="11"/>
    </row>
    <row r="127" spans="1:59" ht="30" customHeight="1" x14ac:dyDescent="0.35">
      <c r="A127" s="35" t="s">
        <v>260</v>
      </c>
      <c r="B127" s="52"/>
      <c r="C127" s="169" t="s">
        <v>994</v>
      </c>
      <c r="D127" s="9"/>
      <c r="E127" s="34" t="s">
        <v>172</v>
      </c>
      <c r="F127" s="36">
        <v>1</v>
      </c>
      <c r="G127" s="49"/>
      <c r="H127" s="29"/>
      <c r="I127" s="240">
        <f t="shared" ref="I127:I189" si="19">F127*H127</f>
        <v>0</v>
      </c>
      <c r="J127" s="267"/>
      <c r="K127" s="240">
        <f t="shared" ref="K127:K189" si="20">F127*J127</f>
        <v>0</v>
      </c>
      <c r="L127" s="59"/>
      <c r="M127" s="240">
        <f t="shared" ref="M127:M189" si="21">F127*L127</f>
        <v>0</v>
      </c>
      <c r="N127" s="60"/>
      <c r="O127" s="240">
        <f t="shared" ref="O127:O189" si="22">F127*N127</f>
        <v>0</v>
      </c>
      <c r="P127" s="27"/>
      <c r="Q127" s="240">
        <f t="shared" ref="Q127:Q189" si="23">F127*P127</f>
        <v>0</v>
      </c>
      <c r="R127" s="26"/>
      <c r="S127" s="240">
        <f t="shared" ref="S127:S189" si="24">F127*R127</f>
        <v>0</v>
      </c>
      <c r="T127" s="240">
        <f t="shared" ref="T127:T189" si="25">I127+M127+Q127</f>
        <v>0</v>
      </c>
      <c r="U127" s="240">
        <f t="shared" ref="U127:U189" si="26">+K127+O127+S127</f>
        <v>0</v>
      </c>
      <c r="V127" s="240">
        <f t="shared" ref="V127:V189" si="27">+T127*652.69+U127</f>
        <v>0</v>
      </c>
      <c r="W127" s="15"/>
      <c r="X127" s="62"/>
      <c r="Y127" s="63"/>
      <c r="Z127" s="64"/>
      <c r="AA127" s="65"/>
      <c r="AB127" s="66"/>
      <c r="AC127" s="37"/>
      <c r="AE127" s="12"/>
      <c r="AF127" s="10"/>
      <c r="AG127" s="9"/>
      <c r="AH127" s="34"/>
      <c r="AI127" s="37"/>
      <c r="AJ127" s="14"/>
      <c r="AK127" s="28"/>
      <c r="AL127" s="28"/>
      <c r="AM127" s="33"/>
      <c r="AN127" s="11"/>
      <c r="AO127" s="68"/>
      <c r="AP127" s="69"/>
      <c r="AQ127" s="69"/>
      <c r="AR127" s="69"/>
      <c r="AS127" s="14"/>
      <c r="AT127" s="28"/>
      <c r="AU127" s="11"/>
      <c r="AV127" s="11"/>
      <c r="AW127" s="16"/>
      <c r="AX127" s="16"/>
      <c r="AY127" s="16"/>
      <c r="AZ127" s="16"/>
      <c r="BA127" s="16"/>
      <c r="BB127" s="16"/>
      <c r="BC127" s="16"/>
      <c r="BD127" s="16"/>
      <c r="BE127" s="14"/>
      <c r="BF127" s="11"/>
      <c r="BG127" s="11"/>
    </row>
    <row r="128" spans="1:59" ht="30" customHeight="1" x14ac:dyDescent="0.35">
      <c r="A128" s="35" t="s">
        <v>263</v>
      </c>
      <c r="B128" s="52"/>
      <c r="C128" s="169" t="s">
        <v>974</v>
      </c>
      <c r="D128" s="53"/>
      <c r="E128" s="73" t="s">
        <v>172</v>
      </c>
      <c r="F128" s="73">
        <v>3</v>
      </c>
      <c r="G128" s="49"/>
      <c r="H128" s="29"/>
      <c r="I128" s="240">
        <f t="shared" si="19"/>
        <v>0</v>
      </c>
      <c r="J128" s="267"/>
      <c r="K128" s="240">
        <f t="shared" si="20"/>
        <v>0</v>
      </c>
      <c r="L128" s="59"/>
      <c r="M128" s="240">
        <f t="shared" si="21"/>
        <v>0</v>
      </c>
      <c r="N128" s="60"/>
      <c r="O128" s="240">
        <f t="shared" si="22"/>
        <v>0</v>
      </c>
      <c r="P128" s="27"/>
      <c r="Q128" s="240">
        <f t="shared" si="23"/>
        <v>0</v>
      </c>
      <c r="R128" s="26"/>
      <c r="S128" s="240">
        <f t="shared" si="24"/>
        <v>0</v>
      </c>
      <c r="T128" s="240">
        <f t="shared" si="25"/>
        <v>0</v>
      </c>
      <c r="U128" s="240">
        <f t="shared" si="26"/>
        <v>0</v>
      </c>
      <c r="V128" s="240">
        <f t="shared" si="27"/>
        <v>0</v>
      </c>
      <c r="W128" s="15"/>
      <c r="X128" s="62"/>
      <c r="Y128" s="63"/>
      <c r="Z128" s="64"/>
      <c r="AA128" s="65"/>
      <c r="AB128" s="66"/>
      <c r="AC128" s="37"/>
      <c r="AE128" s="12"/>
      <c r="AF128" s="10"/>
      <c r="AG128" s="9"/>
      <c r="AH128" s="34"/>
      <c r="AI128" s="37"/>
      <c r="AJ128" s="14"/>
      <c r="AK128" s="28"/>
      <c r="AL128" s="28"/>
      <c r="AM128" s="33"/>
      <c r="AN128" s="11"/>
      <c r="AO128" s="68"/>
      <c r="AP128" s="69"/>
      <c r="AQ128" s="69"/>
      <c r="AR128" s="69"/>
      <c r="AS128" s="14"/>
      <c r="AT128" s="28"/>
      <c r="AU128" s="11"/>
      <c r="AV128" s="11"/>
      <c r="AW128" s="16"/>
      <c r="AX128" s="16"/>
      <c r="AY128" s="16"/>
      <c r="AZ128" s="16"/>
      <c r="BA128" s="16"/>
      <c r="BB128" s="16"/>
      <c r="BC128" s="16"/>
      <c r="BD128" s="16"/>
      <c r="BE128" s="14"/>
      <c r="BF128" s="11"/>
      <c r="BG128" s="11"/>
    </row>
    <row r="129" spans="1:59" ht="30" customHeight="1" x14ac:dyDescent="0.35">
      <c r="A129" s="35" t="s">
        <v>266</v>
      </c>
      <c r="B129" s="52"/>
      <c r="C129" s="169" t="s">
        <v>1094</v>
      </c>
      <c r="D129" s="105"/>
      <c r="E129" s="138" t="s">
        <v>172</v>
      </c>
      <c r="F129" s="128">
        <v>3</v>
      </c>
      <c r="G129" s="49"/>
      <c r="H129" s="29"/>
      <c r="I129" s="240">
        <f t="shared" si="19"/>
        <v>0</v>
      </c>
      <c r="J129" s="267"/>
      <c r="K129" s="240">
        <f t="shared" si="20"/>
        <v>0</v>
      </c>
      <c r="L129" s="59"/>
      <c r="M129" s="240">
        <f t="shared" si="21"/>
        <v>0</v>
      </c>
      <c r="N129" s="60"/>
      <c r="O129" s="240">
        <f t="shared" si="22"/>
        <v>0</v>
      </c>
      <c r="P129" s="27"/>
      <c r="Q129" s="240">
        <f t="shared" si="23"/>
        <v>0</v>
      </c>
      <c r="R129" s="26"/>
      <c r="S129" s="240">
        <f t="shared" si="24"/>
        <v>0</v>
      </c>
      <c r="T129" s="240">
        <f t="shared" si="25"/>
        <v>0</v>
      </c>
      <c r="U129" s="240">
        <f t="shared" si="26"/>
        <v>0</v>
      </c>
      <c r="V129" s="240">
        <f t="shared" si="27"/>
        <v>0</v>
      </c>
      <c r="W129" s="15"/>
      <c r="X129" s="62"/>
      <c r="Y129" s="63"/>
      <c r="Z129" s="64"/>
      <c r="AA129" s="65"/>
      <c r="AB129" s="66"/>
      <c r="AC129" s="37"/>
      <c r="AE129" s="12"/>
      <c r="AF129" s="10"/>
      <c r="AG129" s="9"/>
      <c r="AH129" s="34"/>
      <c r="AI129" s="37"/>
      <c r="AJ129" s="14"/>
      <c r="AK129" s="28"/>
      <c r="AL129" s="28"/>
      <c r="AM129" s="33"/>
      <c r="AN129" s="11"/>
      <c r="AO129" s="68"/>
      <c r="AP129" s="69"/>
      <c r="AQ129" s="69"/>
      <c r="AR129" s="69"/>
      <c r="AS129" s="14"/>
      <c r="AT129" s="28"/>
      <c r="AU129" s="11"/>
      <c r="AV129" s="11"/>
      <c r="AW129" s="16"/>
      <c r="AX129" s="16"/>
      <c r="AY129" s="16"/>
      <c r="AZ129" s="16"/>
      <c r="BA129" s="16"/>
      <c r="BB129" s="16"/>
      <c r="BC129" s="16"/>
      <c r="BD129" s="16"/>
      <c r="BE129" s="14"/>
      <c r="BF129" s="11"/>
      <c r="BG129" s="11"/>
    </row>
    <row r="130" spans="1:59" ht="30" customHeight="1" x14ac:dyDescent="0.35">
      <c r="A130" s="35" t="s">
        <v>268</v>
      </c>
      <c r="B130" s="52"/>
      <c r="C130" s="169" t="s">
        <v>188</v>
      </c>
      <c r="D130" s="53"/>
      <c r="E130" s="73" t="s">
        <v>903</v>
      </c>
      <c r="F130" s="73">
        <v>3</v>
      </c>
      <c r="G130" s="49"/>
      <c r="H130" s="29"/>
      <c r="I130" s="240">
        <f t="shared" si="19"/>
        <v>0</v>
      </c>
      <c r="J130" s="267"/>
      <c r="K130" s="240">
        <f t="shared" si="20"/>
        <v>0</v>
      </c>
      <c r="L130" s="59"/>
      <c r="M130" s="240">
        <f t="shared" si="21"/>
        <v>0</v>
      </c>
      <c r="N130" s="60"/>
      <c r="O130" s="240">
        <f t="shared" si="22"/>
        <v>0</v>
      </c>
      <c r="P130" s="27"/>
      <c r="Q130" s="240">
        <f t="shared" si="23"/>
        <v>0</v>
      </c>
      <c r="R130" s="26"/>
      <c r="S130" s="240">
        <f t="shared" si="24"/>
        <v>0</v>
      </c>
      <c r="T130" s="240">
        <f t="shared" si="25"/>
        <v>0</v>
      </c>
      <c r="U130" s="240">
        <f t="shared" si="26"/>
        <v>0</v>
      </c>
      <c r="V130" s="240">
        <f t="shared" si="27"/>
        <v>0</v>
      </c>
      <c r="W130" s="15"/>
      <c r="X130" s="62"/>
      <c r="Y130" s="63"/>
      <c r="Z130" s="64"/>
      <c r="AA130" s="65"/>
      <c r="AB130" s="66"/>
      <c r="AC130" s="37"/>
      <c r="AE130" s="12"/>
      <c r="AF130" s="10"/>
      <c r="AG130" s="9"/>
      <c r="AH130" s="34"/>
      <c r="AI130" s="37"/>
      <c r="AJ130" s="14"/>
      <c r="AK130" s="28"/>
      <c r="AL130" s="28"/>
      <c r="AM130" s="33"/>
      <c r="AN130" s="11"/>
      <c r="AO130" s="68"/>
      <c r="AP130" s="69"/>
      <c r="AQ130" s="69"/>
      <c r="AR130" s="69"/>
      <c r="AS130" s="14"/>
      <c r="AT130" s="28"/>
      <c r="AU130" s="11"/>
      <c r="AV130" s="11"/>
      <c r="AW130" s="16"/>
      <c r="AX130" s="16"/>
      <c r="AY130" s="16"/>
      <c r="AZ130" s="16"/>
      <c r="BA130" s="16"/>
      <c r="BB130" s="16"/>
      <c r="BC130" s="16"/>
      <c r="BD130" s="16"/>
      <c r="BE130" s="14"/>
      <c r="BF130" s="11"/>
      <c r="BG130" s="11"/>
    </row>
    <row r="131" spans="1:59" ht="30" customHeight="1" x14ac:dyDescent="0.35">
      <c r="A131" s="35" t="s">
        <v>269</v>
      </c>
      <c r="B131" s="52"/>
      <c r="C131" s="169" t="s">
        <v>977</v>
      </c>
      <c r="D131" s="53"/>
      <c r="E131" s="73" t="s">
        <v>903</v>
      </c>
      <c r="F131" s="73">
        <v>3</v>
      </c>
      <c r="G131" s="49"/>
      <c r="H131" s="29"/>
      <c r="I131" s="240">
        <f t="shared" si="19"/>
        <v>0</v>
      </c>
      <c r="J131" s="267"/>
      <c r="K131" s="240">
        <f t="shared" si="20"/>
        <v>0</v>
      </c>
      <c r="L131" s="59"/>
      <c r="M131" s="240">
        <f t="shared" si="21"/>
        <v>0</v>
      </c>
      <c r="N131" s="60"/>
      <c r="O131" s="240">
        <f t="shared" si="22"/>
        <v>0</v>
      </c>
      <c r="P131" s="27"/>
      <c r="Q131" s="240">
        <f t="shared" si="23"/>
        <v>0</v>
      </c>
      <c r="R131" s="26"/>
      <c r="S131" s="240">
        <f t="shared" si="24"/>
        <v>0</v>
      </c>
      <c r="T131" s="240">
        <f t="shared" si="25"/>
        <v>0</v>
      </c>
      <c r="U131" s="240">
        <f t="shared" si="26"/>
        <v>0</v>
      </c>
      <c r="V131" s="240">
        <f t="shared" si="27"/>
        <v>0</v>
      </c>
      <c r="W131" s="15"/>
      <c r="X131" s="62"/>
      <c r="Y131" s="63"/>
      <c r="Z131" s="64"/>
      <c r="AA131" s="65"/>
      <c r="AB131" s="66"/>
      <c r="AC131" s="37"/>
      <c r="AE131" s="12"/>
      <c r="AF131" s="10"/>
      <c r="AG131" s="9"/>
      <c r="AH131" s="34"/>
      <c r="AI131" s="37"/>
      <c r="AJ131" s="14"/>
      <c r="AK131" s="28"/>
      <c r="AL131" s="28"/>
      <c r="AM131" s="33"/>
      <c r="AN131" s="11"/>
      <c r="AO131" s="68"/>
      <c r="AP131" s="69"/>
      <c r="AQ131" s="69"/>
      <c r="AR131" s="69"/>
      <c r="AS131" s="14"/>
      <c r="AT131" s="28"/>
      <c r="AU131" s="11"/>
      <c r="AV131" s="11"/>
      <c r="AW131" s="16"/>
      <c r="AX131" s="16"/>
      <c r="AY131" s="16"/>
      <c r="AZ131" s="16"/>
      <c r="BA131" s="16"/>
      <c r="BB131" s="16"/>
      <c r="BC131" s="16"/>
      <c r="BD131" s="16"/>
      <c r="BE131" s="14"/>
      <c r="BF131" s="11"/>
      <c r="BG131" s="11"/>
    </row>
    <row r="132" spans="1:59" ht="30" customHeight="1" x14ac:dyDescent="0.35">
      <c r="A132" s="35" t="s">
        <v>270</v>
      </c>
      <c r="B132" s="52"/>
      <c r="C132" s="169" t="s">
        <v>995</v>
      </c>
      <c r="D132" s="53"/>
      <c r="E132" s="73" t="s">
        <v>903</v>
      </c>
      <c r="F132" s="73">
        <v>1</v>
      </c>
      <c r="G132" s="49"/>
      <c r="H132" s="29"/>
      <c r="I132" s="240">
        <f t="shared" si="19"/>
        <v>0</v>
      </c>
      <c r="J132" s="267"/>
      <c r="K132" s="240">
        <f t="shared" si="20"/>
        <v>0</v>
      </c>
      <c r="L132" s="59"/>
      <c r="M132" s="240">
        <f t="shared" si="21"/>
        <v>0</v>
      </c>
      <c r="N132" s="60"/>
      <c r="O132" s="240">
        <f t="shared" si="22"/>
        <v>0</v>
      </c>
      <c r="P132" s="27"/>
      <c r="Q132" s="240">
        <f t="shared" si="23"/>
        <v>0</v>
      </c>
      <c r="R132" s="26"/>
      <c r="S132" s="240">
        <f t="shared" si="24"/>
        <v>0</v>
      </c>
      <c r="T132" s="240">
        <f t="shared" si="25"/>
        <v>0</v>
      </c>
      <c r="U132" s="240">
        <f t="shared" si="26"/>
        <v>0</v>
      </c>
      <c r="V132" s="240">
        <f t="shared" si="27"/>
        <v>0</v>
      </c>
      <c r="W132" s="15"/>
      <c r="X132" s="62"/>
      <c r="Y132" s="63"/>
      <c r="Z132" s="64"/>
      <c r="AA132" s="65"/>
      <c r="AB132" s="66"/>
      <c r="AC132" s="37"/>
      <c r="AE132" s="12"/>
      <c r="AF132" s="10"/>
      <c r="AG132" s="9"/>
      <c r="AH132" s="34"/>
      <c r="AI132" s="37"/>
      <c r="AJ132" s="14"/>
      <c r="AK132" s="28"/>
      <c r="AL132" s="28"/>
      <c r="AM132" s="33"/>
      <c r="AN132" s="11"/>
      <c r="AO132" s="68"/>
      <c r="AP132" s="69"/>
      <c r="AQ132" s="69"/>
      <c r="AR132" s="69"/>
      <c r="AS132" s="14"/>
      <c r="AT132" s="28"/>
      <c r="AU132" s="11"/>
      <c r="AV132" s="11"/>
      <c r="AW132" s="16"/>
      <c r="AX132" s="16"/>
      <c r="AY132" s="16"/>
      <c r="AZ132" s="16"/>
      <c r="BA132" s="16"/>
      <c r="BB132" s="16"/>
      <c r="BC132" s="16"/>
      <c r="BD132" s="16"/>
      <c r="BE132" s="14"/>
      <c r="BF132" s="11"/>
      <c r="BG132" s="11"/>
    </row>
    <row r="133" spans="1:59" ht="30" customHeight="1" x14ac:dyDescent="0.35">
      <c r="A133" s="35" t="s">
        <v>271</v>
      </c>
      <c r="B133" s="52"/>
      <c r="C133" s="169" t="s">
        <v>199</v>
      </c>
      <c r="D133" s="53"/>
      <c r="E133" s="73" t="s">
        <v>903</v>
      </c>
      <c r="F133" s="73">
        <v>1</v>
      </c>
      <c r="G133" s="49"/>
      <c r="H133" s="29"/>
      <c r="I133" s="240">
        <f t="shared" si="19"/>
        <v>0</v>
      </c>
      <c r="J133" s="267"/>
      <c r="K133" s="240">
        <f t="shared" si="20"/>
        <v>0</v>
      </c>
      <c r="L133" s="59"/>
      <c r="M133" s="240">
        <f t="shared" si="21"/>
        <v>0</v>
      </c>
      <c r="N133" s="60"/>
      <c r="O133" s="240">
        <f t="shared" si="22"/>
        <v>0</v>
      </c>
      <c r="P133" s="27"/>
      <c r="Q133" s="240">
        <f t="shared" si="23"/>
        <v>0</v>
      </c>
      <c r="R133" s="26"/>
      <c r="S133" s="240">
        <f t="shared" si="24"/>
        <v>0</v>
      </c>
      <c r="T133" s="240">
        <f t="shared" si="25"/>
        <v>0</v>
      </c>
      <c r="U133" s="240">
        <f t="shared" si="26"/>
        <v>0</v>
      </c>
      <c r="V133" s="240">
        <f t="shared" si="27"/>
        <v>0</v>
      </c>
      <c r="W133" s="15"/>
      <c r="X133" s="62"/>
      <c r="Y133" s="63"/>
      <c r="Z133" s="64"/>
      <c r="AA133" s="65"/>
      <c r="AB133" s="66"/>
      <c r="AC133" s="37"/>
      <c r="AE133" s="12"/>
      <c r="AF133" s="10"/>
      <c r="AG133" s="9"/>
      <c r="AH133" s="34"/>
      <c r="AI133" s="37"/>
      <c r="AJ133" s="14"/>
      <c r="AK133" s="28"/>
      <c r="AL133" s="28"/>
      <c r="AM133" s="33"/>
      <c r="AN133" s="11"/>
      <c r="AO133" s="68"/>
      <c r="AP133" s="69"/>
      <c r="AQ133" s="69"/>
      <c r="AR133" s="69"/>
      <c r="AS133" s="14"/>
      <c r="AT133" s="28"/>
      <c r="AU133" s="11"/>
      <c r="AV133" s="11"/>
      <c r="AW133" s="16"/>
      <c r="AX133" s="16"/>
      <c r="AY133" s="16"/>
      <c r="AZ133" s="16"/>
      <c r="BA133" s="16"/>
      <c r="BB133" s="16"/>
      <c r="BC133" s="16"/>
      <c r="BD133" s="16"/>
      <c r="BE133" s="14"/>
      <c r="BF133" s="11"/>
      <c r="BG133" s="11"/>
    </row>
    <row r="134" spans="1:59" ht="30" customHeight="1" x14ac:dyDescent="0.35">
      <c r="A134" s="35" t="s">
        <v>272</v>
      </c>
      <c r="B134" s="52"/>
      <c r="C134" s="169" t="s">
        <v>202</v>
      </c>
      <c r="D134" s="53"/>
      <c r="E134" s="73" t="s">
        <v>903</v>
      </c>
      <c r="F134" s="73">
        <v>1</v>
      </c>
      <c r="G134" s="49"/>
      <c r="H134" s="29"/>
      <c r="I134" s="240">
        <f t="shared" si="19"/>
        <v>0</v>
      </c>
      <c r="J134" s="267"/>
      <c r="K134" s="240">
        <f t="shared" si="20"/>
        <v>0</v>
      </c>
      <c r="L134" s="59"/>
      <c r="M134" s="240">
        <f t="shared" si="21"/>
        <v>0</v>
      </c>
      <c r="N134" s="60"/>
      <c r="O134" s="240">
        <f t="shared" si="22"/>
        <v>0</v>
      </c>
      <c r="P134" s="27"/>
      <c r="Q134" s="240">
        <f t="shared" si="23"/>
        <v>0</v>
      </c>
      <c r="R134" s="26"/>
      <c r="S134" s="240">
        <f t="shared" si="24"/>
        <v>0</v>
      </c>
      <c r="T134" s="240">
        <f t="shared" si="25"/>
        <v>0</v>
      </c>
      <c r="U134" s="240">
        <f t="shared" si="26"/>
        <v>0</v>
      </c>
      <c r="V134" s="240">
        <f t="shared" si="27"/>
        <v>0</v>
      </c>
      <c r="W134" s="15"/>
      <c r="X134" s="62"/>
      <c r="Y134" s="63"/>
      <c r="Z134" s="64"/>
      <c r="AA134" s="65"/>
      <c r="AB134" s="66"/>
      <c r="AC134" s="37"/>
      <c r="AE134" s="12"/>
      <c r="AF134" s="10"/>
      <c r="AG134" s="9"/>
      <c r="AH134" s="34"/>
      <c r="AI134" s="37"/>
      <c r="AJ134" s="14"/>
      <c r="AK134" s="28"/>
      <c r="AL134" s="28"/>
      <c r="AM134" s="33"/>
      <c r="AN134" s="11"/>
      <c r="AO134" s="68"/>
      <c r="AP134" s="69"/>
      <c r="AQ134" s="69"/>
      <c r="AR134" s="69"/>
      <c r="AS134" s="14"/>
      <c r="AT134" s="28"/>
      <c r="AU134" s="11"/>
      <c r="AV134" s="11"/>
      <c r="AW134" s="16"/>
      <c r="AX134" s="16"/>
      <c r="AY134" s="16"/>
      <c r="AZ134" s="16"/>
      <c r="BA134" s="16"/>
      <c r="BB134" s="16"/>
      <c r="BC134" s="16"/>
      <c r="BD134" s="16"/>
      <c r="BE134" s="14"/>
      <c r="BF134" s="11"/>
      <c r="BG134" s="11"/>
    </row>
    <row r="135" spans="1:59" ht="30" customHeight="1" x14ac:dyDescent="0.35">
      <c r="A135" s="35" t="s">
        <v>273</v>
      </c>
      <c r="B135" s="52"/>
      <c r="C135" s="169" t="s">
        <v>622</v>
      </c>
      <c r="D135" s="53"/>
      <c r="E135" s="73" t="s">
        <v>903</v>
      </c>
      <c r="F135" s="73">
        <v>1</v>
      </c>
      <c r="G135" s="49"/>
      <c r="H135" s="29"/>
      <c r="I135" s="240">
        <f t="shared" si="19"/>
        <v>0</v>
      </c>
      <c r="J135" s="267"/>
      <c r="K135" s="240">
        <f t="shared" si="20"/>
        <v>0</v>
      </c>
      <c r="L135" s="59"/>
      <c r="M135" s="240">
        <f t="shared" si="21"/>
        <v>0</v>
      </c>
      <c r="N135" s="60"/>
      <c r="O135" s="240">
        <f t="shared" si="22"/>
        <v>0</v>
      </c>
      <c r="P135" s="27"/>
      <c r="Q135" s="240">
        <f t="shared" si="23"/>
        <v>0</v>
      </c>
      <c r="R135" s="26"/>
      <c r="S135" s="240">
        <f t="shared" si="24"/>
        <v>0</v>
      </c>
      <c r="T135" s="240">
        <f t="shared" si="25"/>
        <v>0</v>
      </c>
      <c r="U135" s="240">
        <f t="shared" si="26"/>
        <v>0</v>
      </c>
      <c r="V135" s="240">
        <f t="shared" si="27"/>
        <v>0</v>
      </c>
      <c r="W135" s="15"/>
      <c r="X135" s="62"/>
      <c r="Y135" s="63"/>
      <c r="Z135" s="64"/>
      <c r="AA135" s="65"/>
      <c r="AB135" s="66"/>
      <c r="AC135" s="37"/>
      <c r="AE135" s="12"/>
      <c r="AF135" s="10"/>
      <c r="AG135" s="9"/>
      <c r="AH135" s="34"/>
      <c r="AI135" s="37"/>
      <c r="AJ135" s="14"/>
      <c r="AK135" s="28"/>
      <c r="AL135" s="28"/>
      <c r="AM135" s="33"/>
      <c r="AN135" s="11"/>
      <c r="AO135" s="68"/>
      <c r="AP135" s="69"/>
      <c r="AQ135" s="69"/>
      <c r="AR135" s="69"/>
      <c r="AS135" s="14"/>
      <c r="AT135" s="28"/>
      <c r="AU135" s="11"/>
      <c r="AV135" s="11"/>
      <c r="AW135" s="16"/>
      <c r="AX135" s="16"/>
      <c r="AY135" s="16"/>
      <c r="AZ135" s="16"/>
      <c r="BA135" s="16"/>
      <c r="BB135" s="16"/>
      <c r="BC135" s="16"/>
      <c r="BD135" s="16"/>
      <c r="BE135" s="14"/>
      <c r="BF135" s="11"/>
      <c r="BG135" s="11"/>
    </row>
    <row r="136" spans="1:59" ht="30" customHeight="1" x14ac:dyDescent="0.35">
      <c r="A136" s="35" t="s">
        <v>590</v>
      </c>
      <c r="B136" s="52"/>
      <c r="C136" s="169" t="s">
        <v>996</v>
      </c>
      <c r="D136" s="9"/>
      <c r="E136" s="34" t="s">
        <v>172</v>
      </c>
      <c r="F136" s="58">
        <v>1</v>
      </c>
      <c r="G136" s="49"/>
      <c r="H136" s="29"/>
      <c r="I136" s="240">
        <f t="shared" si="19"/>
        <v>0</v>
      </c>
      <c r="J136" s="267"/>
      <c r="K136" s="240">
        <f t="shared" si="20"/>
        <v>0</v>
      </c>
      <c r="L136" s="59"/>
      <c r="M136" s="240">
        <f t="shared" si="21"/>
        <v>0</v>
      </c>
      <c r="N136" s="60"/>
      <c r="O136" s="240">
        <f t="shared" si="22"/>
        <v>0</v>
      </c>
      <c r="P136" s="27"/>
      <c r="Q136" s="240">
        <f t="shared" si="23"/>
        <v>0</v>
      </c>
      <c r="R136" s="29"/>
      <c r="S136" s="240">
        <f t="shared" si="24"/>
        <v>0</v>
      </c>
      <c r="T136" s="240">
        <f t="shared" si="25"/>
        <v>0</v>
      </c>
      <c r="U136" s="240">
        <f t="shared" si="26"/>
        <v>0</v>
      </c>
      <c r="V136" s="240">
        <f t="shared" si="27"/>
        <v>0</v>
      </c>
      <c r="W136" s="15"/>
      <c r="X136" s="62"/>
      <c r="Y136" s="63"/>
      <c r="Z136" s="64"/>
      <c r="AA136" s="65"/>
      <c r="AB136" s="66"/>
      <c r="AC136" s="37"/>
      <c r="AE136" s="12"/>
      <c r="AF136" s="10"/>
      <c r="AG136" s="9"/>
      <c r="AH136" s="34"/>
      <c r="AI136" s="37"/>
      <c r="AJ136" s="14"/>
      <c r="AK136" s="28"/>
      <c r="AL136" s="28"/>
      <c r="AM136" s="33"/>
      <c r="AN136" s="11"/>
      <c r="AO136" s="68"/>
      <c r="AP136" s="69"/>
      <c r="AQ136" s="69"/>
      <c r="AR136" s="69"/>
      <c r="AS136" s="14"/>
      <c r="AT136" s="28"/>
      <c r="AU136" s="11"/>
      <c r="AV136" s="11"/>
      <c r="AW136" s="16"/>
      <c r="AX136" s="16"/>
      <c r="AY136" s="16"/>
      <c r="AZ136" s="16"/>
      <c r="BA136" s="16"/>
      <c r="BB136" s="16"/>
      <c r="BC136" s="16"/>
      <c r="BD136" s="16"/>
      <c r="BE136" s="14"/>
      <c r="BF136" s="11"/>
      <c r="BG136" s="11"/>
    </row>
    <row r="137" spans="1:59" ht="30" customHeight="1" x14ac:dyDescent="0.35">
      <c r="A137" s="459" t="s">
        <v>274</v>
      </c>
      <c r="B137" s="52"/>
      <c r="C137" s="456" t="s">
        <v>599</v>
      </c>
      <c r="D137" s="9"/>
      <c r="E137" s="34"/>
      <c r="F137" s="36"/>
      <c r="G137" s="49"/>
      <c r="H137" s="29"/>
      <c r="I137" s="240"/>
      <c r="J137" s="267"/>
      <c r="K137" s="240"/>
      <c r="L137" s="59"/>
      <c r="M137" s="240"/>
      <c r="N137" s="60"/>
      <c r="O137" s="240"/>
      <c r="P137" s="27"/>
      <c r="Q137" s="240"/>
      <c r="R137" s="29"/>
      <c r="S137" s="240"/>
      <c r="T137" s="240"/>
      <c r="U137" s="240"/>
      <c r="V137" s="240"/>
      <c r="W137" s="15"/>
      <c r="X137" s="62"/>
      <c r="Y137" s="63"/>
      <c r="Z137" s="64"/>
      <c r="AA137" s="65"/>
      <c r="AB137" s="66"/>
      <c r="AC137" s="37"/>
      <c r="AE137" s="12"/>
      <c r="AF137" s="10"/>
      <c r="AG137" s="9"/>
      <c r="AH137" s="34"/>
      <c r="AI137" s="37"/>
      <c r="AJ137" s="14"/>
      <c r="AK137" s="28"/>
      <c r="AL137" s="28"/>
      <c r="AM137" s="33"/>
      <c r="AN137" s="11"/>
      <c r="AO137" s="68"/>
      <c r="AP137" s="69"/>
      <c r="AQ137" s="69"/>
      <c r="AR137" s="69"/>
      <c r="AS137" s="14"/>
      <c r="AT137" s="28"/>
      <c r="AU137" s="11"/>
      <c r="AV137" s="11"/>
      <c r="AW137" s="16"/>
      <c r="AX137" s="16"/>
      <c r="AY137" s="16"/>
      <c r="AZ137" s="16"/>
      <c r="BA137" s="16"/>
      <c r="BB137" s="16"/>
      <c r="BC137" s="16"/>
      <c r="BD137" s="16"/>
      <c r="BE137" s="14"/>
      <c r="BF137" s="11"/>
      <c r="BG137" s="11"/>
    </row>
    <row r="138" spans="1:59" ht="30" customHeight="1" x14ac:dyDescent="0.35">
      <c r="A138" s="35" t="s">
        <v>277</v>
      </c>
      <c r="B138" s="52"/>
      <c r="C138" s="169" t="s">
        <v>993</v>
      </c>
      <c r="D138" s="53"/>
      <c r="E138" s="73" t="s">
        <v>172</v>
      </c>
      <c r="F138" s="73">
        <v>1</v>
      </c>
      <c r="G138" s="49"/>
      <c r="H138" s="29"/>
      <c r="I138" s="240">
        <f t="shared" si="19"/>
        <v>0</v>
      </c>
      <c r="J138" s="267"/>
      <c r="K138" s="240">
        <f t="shared" si="20"/>
        <v>0</v>
      </c>
      <c r="L138" s="59"/>
      <c r="M138" s="240">
        <f t="shared" si="21"/>
        <v>0</v>
      </c>
      <c r="N138" s="60"/>
      <c r="O138" s="240">
        <f t="shared" si="22"/>
        <v>0</v>
      </c>
      <c r="P138" s="27"/>
      <c r="Q138" s="240">
        <f t="shared" si="23"/>
        <v>0</v>
      </c>
      <c r="R138" s="29"/>
      <c r="S138" s="240">
        <f t="shared" si="24"/>
        <v>0</v>
      </c>
      <c r="T138" s="240">
        <f t="shared" si="25"/>
        <v>0</v>
      </c>
      <c r="U138" s="240">
        <f t="shared" si="26"/>
        <v>0</v>
      </c>
      <c r="V138" s="240">
        <f t="shared" si="27"/>
        <v>0</v>
      </c>
      <c r="W138" s="15"/>
      <c r="X138" s="62"/>
      <c r="Y138" s="63"/>
      <c r="Z138" s="64"/>
      <c r="AA138" s="65"/>
      <c r="AB138" s="66"/>
      <c r="AC138" s="37"/>
      <c r="AE138" s="12"/>
      <c r="AF138" s="10"/>
      <c r="AG138" s="9"/>
      <c r="AH138" s="34"/>
      <c r="AI138" s="37"/>
      <c r="AJ138" s="14"/>
      <c r="AK138" s="28"/>
      <c r="AL138" s="28"/>
      <c r="AM138" s="33"/>
      <c r="AN138" s="11"/>
      <c r="AO138" s="68"/>
      <c r="AP138" s="69"/>
      <c r="AQ138" s="69"/>
      <c r="AR138" s="69"/>
      <c r="AS138" s="14"/>
      <c r="AT138" s="28"/>
      <c r="AU138" s="11"/>
      <c r="AV138" s="11"/>
      <c r="AW138" s="16"/>
      <c r="AX138" s="16"/>
      <c r="AY138" s="16"/>
      <c r="AZ138" s="16"/>
      <c r="BA138" s="16"/>
      <c r="BB138" s="16"/>
      <c r="BC138" s="16"/>
      <c r="BD138" s="16"/>
      <c r="BE138" s="14"/>
      <c r="BF138" s="11"/>
      <c r="BG138" s="11"/>
    </row>
    <row r="139" spans="1:59" ht="30" customHeight="1" x14ac:dyDescent="0.35">
      <c r="A139" s="35" t="s">
        <v>509</v>
      </c>
      <c r="B139" s="52"/>
      <c r="C139" s="169" t="s">
        <v>973</v>
      </c>
      <c r="D139" s="53"/>
      <c r="E139" s="73" t="s">
        <v>172</v>
      </c>
      <c r="F139" s="73">
        <v>2</v>
      </c>
      <c r="G139" s="49"/>
      <c r="H139" s="29"/>
      <c r="I139" s="240">
        <f t="shared" si="19"/>
        <v>0</v>
      </c>
      <c r="J139" s="267"/>
      <c r="K139" s="240">
        <f t="shared" si="20"/>
        <v>0</v>
      </c>
      <c r="L139" s="59"/>
      <c r="M139" s="240">
        <f t="shared" si="21"/>
        <v>0</v>
      </c>
      <c r="N139" s="60"/>
      <c r="O139" s="240">
        <f t="shared" si="22"/>
        <v>0</v>
      </c>
      <c r="P139" s="27"/>
      <c r="Q139" s="240">
        <f t="shared" si="23"/>
        <v>0</v>
      </c>
      <c r="R139" s="29"/>
      <c r="S139" s="240">
        <f t="shared" si="24"/>
        <v>0</v>
      </c>
      <c r="T139" s="240">
        <f t="shared" si="25"/>
        <v>0</v>
      </c>
      <c r="U139" s="240">
        <f t="shared" si="26"/>
        <v>0</v>
      </c>
      <c r="V139" s="240">
        <f t="shared" si="27"/>
        <v>0</v>
      </c>
      <c r="W139" s="15"/>
      <c r="X139" s="62"/>
      <c r="Y139" s="63"/>
      <c r="Z139" s="64"/>
      <c r="AA139" s="65"/>
      <c r="AB139" s="66"/>
      <c r="AC139" s="37"/>
      <c r="AE139" s="12"/>
      <c r="AF139" s="10"/>
      <c r="AG139" s="9"/>
      <c r="AH139" s="34"/>
      <c r="AI139" s="37"/>
      <c r="AJ139" s="14"/>
      <c r="AK139" s="28"/>
      <c r="AL139" s="28"/>
      <c r="AM139" s="33"/>
      <c r="AN139" s="11"/>
      <c r="AO139" s="68"/>
      <c r="AP139" s="69"/>
      <c r="AQ139" s="69"/>
      <c r="AR139" s="69"/>
      <c r="AS139" s="14"/>
      <c r="AT139" s="28"/>
      <c r="AU139" s="11"/>
      <c r="AV139" s="11"/>
      <c r="AW139" s="16"/>
      <c r="AX139" s="16"/>
      <c r="AY139" s="16"/>
      <c r="AZ139" s="16"/>
      <c r="BA139" s="16"/>
      <c r="BB139" s="16"/>
      <c r="BC139" s="16"/>
      <c r="BD139" s="16"/>
      <c r="BE139" s="14"/>
      <c r="BF139" s="11"/>
      <c r="BG139" s="11"/>
    </row>
    <row r="140" spans="1:59" ht="30" customHeight="1" x14ac:dyDescent="0.35">
      <c r="A140" s="35" t="s">
        <v>278</v>
      </c>
      <c r="B140" s="52"/>
      <c r="C140" s="169" t="s">
        <v>994</v>
      </c>
      <c r="D140" s="9"/>
      <c r="E140" s="34" t="s">
        <v>172</v>
      </c>
      <c r="F140" s="36">
        <v>1</v>
      </c>
      <c r="G140" s="49"/>
      <c r="H140" s="29"/>
      <c r="I140" s="240">
        <f t="shared" si="19"/>
        <v>0</v>
      </c>
      <c r="J140" s="267"/>
      <c r="K140" s="240">
        <f t="shared" si="20"/>
        <v>0</v>
      </c>
      <c r="L140" s="59"/>
      <c r="M140" s="240">
        <f t="shared" si="21"/>
        <v>0</v>
      </c>
      <c r="N140" s="60"/>
      <c r="O140" s="240">
        <f t="shared" si="22"/>
        <v>0</v>
      </c>
      <c r="P140" s="27"/>
      <c r="Q140" s="240">
        <f t="shared" si="23"/>
        <v>0</v>
      </c>
      <c r="R140" s="29"/>
      <c r="S140" s="240">
        <f t="shared" si="24"/>
        <v>0</v>
      </c>
      <c r="T140" s="240">
        <f t="shared" si="25"/>
        <v>0</v>
      </c>
      <c r="U140" s="240">
        <f t="shared" si="26"/>
        <v>0</v>
      </c>
      <c r="V140" s="240">
        <f t="shared" si="27"/>
        <v>0</v>
      </c>
      <c r="W140" s="15"/>
      <c r="X140" s="62"/>
      <c r="Y140" s="63"/>
      <c r="Z140" s="64"/>
      <c r="AA140" s="65"/>
      <c r="AB140" s="66"/>
      <c r="AC140" s="37"/>
      <c r="AE140" s="12"/>
      <c r="AF140" s="10"/>
      <c r="AG140" s="9"/>
      <c r="AH140" s="34"/>
      <c r="AI140" s="37"/>
      <c r="AJ140" s="14"/>
      <c r="AK140" s="28"/>
      <c r="AL140" s="28"/>
      <c r="AM140" s="33"/>
      <c r="AN140" s="11"/>
      <c r="AO140" s="68"/>
      <c r="AP140" s="69"/>
      <c r="AQ140" s="69"/>
      <c r="AR140" s="69"/>
      <c r="AS140" s="14"/>
      <c r="AT140" s="28"/>
      <c r="AU140" s="11"/>
      <c r="AV140" s="11"/>
      <c r="AW140" s="16"/>
      <c r="AX140" s="16"/>
      <c r="AY140" s="16"/>
      <c r="AZ140" s="16"/>
      <c r="BA140" s="16"/>
      <c r="BB140" s="16"/>
      <c r="BC140" s="16"/>
      <c r="BD140" s="16"/>
      <c r="BE140" s="14"/>
      <c r="BF140" s="11"/>
      <c r="BG140" s="11"/>
    </row>
    <row r="141" spans="1:59" ht="30" customHeight="1" x14ac:dyDescent="0.35">
      <c r="A141" s="35" t="s">
        <v>280</v>
      </c>
      <c r="B141" s="52"/>
      <c r="C141" s="169" t="s">
        <v>974</v>
      </c>
      <c r="D141" s="53"/>
      <c r="E141" s="73" t="s">
        <v>172</v>
      </c>
      <c r="F141" s="73">
        <v>3</v>
      </c>
      <c r="G141" s="49"/>
      <c r="H141" s="29"/>
      <c r="I141" s="240">
        <f t="shared" si="19"/>
        <v>0</v>
      </c>
      <c r="J141" s="267"/>
      <c r="K141" s="240">
        <f t="shared" si="20"/>
        <v>0</v>
      </c>
      <c r="L141" s="59"/>
      <c r="M141" s="240">
        <f t="shared" si="21"/>
        <v>0</v>
      </c>
      <c r="N141" s="60"/>
      <c r="O141" s="240">
        <f t="shared" si="22"/>
        <v>0</v>
      </c>
      <c r="P141" s="27"/>
      <c r="Q141" s="240">
        <f t="shared" si="23"/>
        <v>0</v>
      </c>
      <c r="R141" s="29"/>
      <c r="S141" s="240">
        <f t="shared" si="24"/>
        <v>0</v>
      </c>
      <c r="T141" s="240">
        <f t="shared" si="25"/>
        <v>0</v>
      </c>
      <c r="U141" s="240">
        <f t="shared" si="26"/>
        <v>0</v>
      </c>
      <c r="V141" s="240">
        <f t="shared" si="27"/>
        <v>0</v>
      </c>
      <c r="W141" s="15"/>
      <c r="X141" s="62"/>
      <c r="Y141" s="63"/>
      <c r="Z141" s="64"/>
      <c r="AA141" s="65"/>
      <c r="AB141" s="66"/>
      <c r="AC141" s="37"/>
      <c r="AE141" s="12"/>
      <c r="AF141" s="10"/>
      <c r="AG141" s="9"/>
      <c r="AH141" s="34"/>
      <c r="AI141" s="37"/>
      <c r="AJ141" s="14"/>
      <c r="AK141" s="28"/>
      <c r="AL141" s="28"/>
      <c r="AM141" s="33"/>
      <c r="AN141" s="11"/>
      <c r="AO141" s="68"/>
      <c r="AP141" s="69"/>
      <c r="AQ141" s="69"/>
      <c r="AR141" s="69"/>
      <c r="AS141" s="14"/>
      <c r="AT141" s="28"/>
      <c r="AU141" s="11"/>
      <c r="AV141" s="11"/>
      <c r="AW141" s="16"/>
      <c r="AX141" s="16"/>
      <c r="AY141" s="16"/>
      <c r="AZ141" s="16"/>
      <c r="BA141" s="16"/>
      <c r="BB141" s="16"/>
      <c r="BC141" s="16"/>
      <c r="BD141" s="16"/>
      <c r="BE141" s="14"/>
      <c r="BF141" s="11"/>
      <c r="BG141" s="11"/>
    </row>
    <row r="142" spans="1:59" ht="30" customHeight="1" x14ac:dyDescent="0.35">
      <c r="A142" s="35" t="s">
        <v>511</v>
      </c>
      <c r="B142" s="52"/>
      <c r="C142" s="169" t="s">
        <v>1094</v>
      </c>
      <c r="D142" s="105"/>
      <c r="E142" s="138" t="s">
        <v>172</v>
      </c>
      <c r="F142" s="128">
        <v>3</v>
      </c>
      <c r="G142" s="49"/>
      <c r="H142" s="29"/>
      <c r="I142" s="240">
        <f t="shared" si="19"/>
        <v>0</v>
      </c>
      <c r="J142" s="267"/>
      <c r="K142" s="240">
        <f t="shared" si="20"/>
        <v>0</v>
      </c>
      <c r="L142" s="59"/>
      <c r="M142" s="240">
        <f t="shared" si="21"/>
        <v>0</v>
      </c>
      <c r="N142" s="60"/>
      <c r="O142" s="240">
        <f t="shared" si="22"/>
        <v>0</v>
      </c>
      <c r="P142" s="27"/>
      <c r="Q142" s="240">
        <f t="shared" si="23"/>
        <v>0</v>
      </c>
      <c r="R142" s="29"/>
      <c r="S142" s="240">
        <f t="shared" si="24"/>
        <v>0</v>
      </c>
      <c r="T142" s="240">
        <f t="shared" si="25"/>
        <v>0</v>
      </c>
      <c r="U142" s="240">
        <f t="shared" si="26"/>
        <v>0</v>
      </c>
      <c r="V142" s="240">
        <f t="shared" si="27"/>
        <v>0</v>
      </c>
      <c r="W142" s="15"/>
      <c r="X142" s="62"/>
      <c r="Y142" s="63"/>
      <c r="Z142" s="64"/>
      <c r="AA142" s="65"/>
      <c r="AB142" s="66"/>
      <c r="AC142" s="37"/>
      <c r="AE142" s="12"/>
      <c r="AF142" s="10"/>
      <c r="AG142" s="9"/>
      <c r="AH142" s="34"/>
      <c r="AI142" s="37"/>
      <c r="AJ142" s="14"/>
      <c r="AK142" s="28"/>
      <c r="AL142" s="28"/>
      <c r="AM142" s="33"/>
      <c r="AN142" s="11"/>
      <c r="AO142" s="68"/>
      <c r="AP142" s="69"/>
      <c r="AQ142" s="69"/>
      <c r="AR142" s="69"/>
      <c r="AS142" s="14"/>
      <c r="AT142" s="28"/>
      <c r="AU142" s="11"/>
      <c r="AV142" s="11"/>
      <c r="AW142" s="16"/>
      <c r="AX142" s="16"/>
      <c r="AY142" s="16"/>
      <c r="AZ142" s="16"/>
      <c r="BA142" s="16"/>
      <c r="BB142" s="16"/>
      <c r="BC142" s="16"/>
      <c r="BD142" s="16"/>
      <c r="BE142" s="14"/>
      <c r="BF142" s="11"/>
      <c r="BG142" s="11"/>
    </row>
    <row r="143" spans="1:59" ht="30" customHeight="1" x14ac:dyDescent="0.35">
      <c r="A143" s="35" t="s">
        <v>512</v>
      </c>
      <c r="B143" s="52"/>
      <c r="C143" s="169" t="s">
        <v>188</v>
      </c>
      <c r="D143" s="53"/>
      <c r="E143" s="73" t="s">
        <v>903</v>
      </c>
      <c r="F143" s="73">
        <v>3</v>
      </c>
      <c r="G143" s="49"/>
      <c r="H143" s="29"/>
      <c r="I143" s="240">
        <f t="shared" si="19"/>
        <v>0</v>
      </c>
      <c r="J143" s="267"/>
      <c r="K143" s="240">
        <f t="shared" si="20"/>
        <v>0</v>
      </c>
      <c r="L143" s="59"/>
      <c r="M143" s="240">
        <f t="shared" si="21"/>
        <v>0</v>
      </c>
      <c r="N143" s="60"/>
      <c r="O143" s="240">
        <f t="shared" si="22"/>
        <v>0</v>
      </c>
      <c r="P143" s="27"/>
      <c r="Q143" s="240">
        <f t="shared" si="23"/>
        <v>0</v>
      </c>
      <c r="R143" s="29"/>
      <c r="S143" s="240">
        <f t="shared" si="24"/>
        <v>0</v>
      </c>
      <c r="T143" s="240">
        <f t="shared" si="25"/>
        <v>0</v>
      </c>
      <c r="U143" s="240">
        <f t="shared" si="26"/>
        <v>0</v>
      </c>
      <c r="V143" s="240">
        <f t="shared" si="27"/>
        <v>0</v>
      </c>
      <c r="W143" s="15"/>
      <c r="X143" s="62"/>
      <c r="Y143" s="63"/>
      <c r="Z143" s="64"/>
      <c r="AA143" s="65"/>
      <c r="AB143" s="66"/>
      <c r="AC143" s="37"/>
      <c r="AE143" s="12"/>
      <c r="AF143" s="10"/>
      <c r="AG143" s="9"/>
      <c r="AH143" s="34"/>
      <c r="AI143" s="37"/>
      <c r="AJ143" s="14"/>
      <c r="AK143" s="28"/>
      <c r="AL143" s="28"/>
      <c r="AM143" s="33"/>
      <c r="AN143" s="11"/>
      <c r="AO143" s="68"/>
      <c r="AP143" s="69"/>
      <c r="AQ143" s="69"/>
      <c r="AR143" s="69"/>
      <c r="AS143" s="14"/>
      <c r="AT143" s="28"/>
      <c r="AU143" s="11"/>
      <c r="AV143" s="11"/>
      <c r="AW143" s="16"/>
      <c r="AX143" s="16"/>
      <c r="AY143" s="16"/>
      <c r="AZ143" s="16"/>
      <c r="BA143" s="16"/>
      <c r="BB143" s="16"/>
      <c r="BC143" s="16"/>
      <c r="BD143" s="16"/>
      <c r="BE143" s="14"/>
      <c r="BF143" s="11"/>
      <c r="BG143" s="11"/>
    </row>
    <row r="144" spans="1:59" ht="30" customHeight="1" x14ac:dyDescent="0.35">
      <c r="A144" s="35" t="s">
        <v>283</v>
      </c>
      <c r="B144" s="52"/>
      <c r="C144" s="169" t="s">
        <v>977</v>
      </c>
      <c r="D144" s="53"/>
      <c r="E144" s="73" t="s">
        <v>903</v>
      </c>
      <c r="F144" s="73">
        <v>1</v>
      </c>
      <c r="G144" s="49"/>
      <c r="H144" s="29"/>
      <c r="I144" s="240">
        <f t="shared" si="19"/>
        <v>0</v>
      </c>
      <c r="J144" s="267"/>
      <c r="K144" s="240">
        <f t="shared" si="20"/>
        <v>0</v>
      </c>
      <c r="L144" s="59"/>
      <c r="M144" s="240">
        <f t="shared" si="21"/>
        <v>0</v>
      </c>
      <c r="N144" s="60"/>
      <c r="O144" s="240">
        <f t="shared" si="22"/>
        <v>0</v>
      </c>
      <c r="P144" s="27"/>
      <c r="Q144" s="240">
        <f t="shared" si="23"/>
        <v>0</v>
      </c>
      <c r="R144" s="29"/>
      <c r="S144" s="240">
        <f t="shared" si="24"/>
        <v>0</v>
      </c>
      <c r="T144" s="240">
        <f t="shared" si="25"/>
        <v>0</v>
      </c>
      <c r="U144" s="240">
        <f t="shared" si="26"/>
        <v>0</v>
      </c>
      <c r="V144" s="240">
        <f t="shared" si="27"/>
        <v>0</v>
      </c>
      <c r="W144" s="15"/>
      <c r="X144" s="62"/>
      <c r="Y144" s="63"/>
      <c r="Z144" s="64"/>
      <c r="AA144" s="65"/>
      <c r="AB144" s="66"/>
      <c r="AC144" s="37"/>
      <c r="AE144" s="12"/>
      <c r="AF144" s="10"/>
      <c r="AG144" s="9"/>
      <c r="AH144" s="34"/>
      <c r="AI144" s="37"/>
      <c r="AJ144" s="14"/>
      <c r="AK144" s="28"/>
      <c r="AL144" s="28"/>
      <c r="AM144" s="33"/>
      <c r="AN144" s="11"/>
      <c r="AO144" s="68"/>
      <c r="AP144" s="69"/>
      <c r="AQ144" s="69"/>
      <c r="AR144" s="69"/>
      <c r="AS144" s="14"/>
      <c r="AT144" s="28"/>
      <c r="AU144" s="11"/>
      <c r="AV144" s="11"/>
      <c r="AW144" s="16"/>
      <c r="AX144" s="16"/>
      <c r="AY144" s="16"/>
      <c r="AZ144" s="16"/>
      <c r="BA144" s="16"/>
      <c r="BB144" s="16"/>
      <c r="BC144" s="16"/>
      <c r="BD144" s="16"/>
      <c r="BE144" s="14"/>
      <c r="BF144" s="11"/>
      <c r="BG144" s="11"/>
    </row>
    <row r="145" spans="1:59" ht="30" customHeight="1" x14ac:dyDescent="0.35">
      <c r="A145" s="35" t="s">
        <v>284</v>
      </c>
      <c r="B145" s="52"/>
      <c r="C145" s="169" t="s">
        <v>995</v>
      </c>
      <c r="D145" s="53"/>
      <c r="E145" s="73" t="s">
        <v>903</v>
      </c>
      <c r="F145" s="73">
        <v>1</v>
      </c>
      <c r="G145" s="49"/>
      <c r="H145" s="29"/>
      <c r="I145" s="240">
        <f t="shared" si="19"/>
        <v>0</v>
      </c>
      <c r="J145" s="267"/>
      <c r="K145" s="240">
        <f t="shared" si="20"/>
        <v>0</v>
      </c>
      <c r="L145" s="59"/>
      <c r="M145" s="240">
        <f t="shared" si="21"/>
        <v>0</v>
      </c>
      <c r="N145" s="60"/>
      <c r="O145" s="240">
        <f t="shared" si="22"/>
        <v>0</v>
      </c>
      <c r="P145" s="27"/>
      <c r="Q145" s="240">
        <f t="shared" si="23"/>
        <v>0</v>
      </c>
      <c r="R145" s="29"/>
      <c r="S145" s="240">
        <f t="shared" si="24"/>
        <v>0</v>
      </c>
      <c r="T145" s="240">
        <f t="shared" si="25"/>
        <v>0</v>
      </c>
      <c r="U145" s="240">
        <f t="shared" si="26"/>
        <v>0</v>
      </c>
      <c r="V145" s="240">
        <f t="shared" si="27"/>
        <v>0</v>
      </c>
      <c r="W145" s="15"/>
      <c r="X145" s="62"/>
      <c r="Y145" s="63"/>
      <c r="Z145" s="64"/>
      <c r="AA145" s="65"/>
      <c r="AB145" s="66"/>
      <c r="AC145" s="37"/>
      <c r="AE145" s="12"/>
      <c r="AF145" s="10"/>
      <c r="AG145" s="9"/>
      <c r="AH145" s="34"/>
      <c r="AI145" s="37"/>
      <c r="AJ145" s="14"/>
      <c r="AK145" s="28"/>
      <c r="AL145" s="28"/>
      <c r="AM145" s="33"/>
      <c r="AN145" s="11"/>
      <c r="AO145" s="68"/>
      <c r="AP145" s="69"/>
      <c r="AQ145" s="69"/>
      <c r="AR145" s="69"/>
      <c r="AS145" s="14"/>
      <c r="AT145" s="28"/>
      <c r="AU145" s="11"/>
      <c r="AV145" s="11"/>
      <c r="AW145" s="16"/>
      <c r="AX145" s="16"/>
      <c r="AY145" s="16"/>
      <c r="AZ145" s="16"/>
      <c r="BA145" s="16"/>
      <c r="BB145" s="16"/>
      <c r="BC145" s="16"/>
      <c r="BD145" s="16"/>
      <c r="BE145" s="14"/>
      <c r="BF145" s="11"/>
      <c r="BG145" s="11"/>
    </row>
    <row r="146" spans="1:59" ht="30" customHeight="1" x14ac:dyDescent="0.35">
      <c r="A146" s="35" t="s">
        <v>285</v>
      </c>
      <c r="B146" s="52"/>
      <c r="C146" s="169" t="s">
        <v>199</v>
      </c>
      <c r="D146" s="53"/>
      <c r="E146" s="73" t="s">
        <v>903</v>
      </c>
      <c r="F146" s="73">
        <v>1</v>
      </c>
      <c r="G146" s="49"/>
      <c r="H146" s="29"/>
      <c r="I146" s="240">
        <f t="shared" si="19"/>
        <v>0</v>
      </c>
      <c r="J146" s="267"/>
      <c r="K146" s="240">
        <f t="shared" si="20"/>
        <v>0</v>
      </c>
      <c r="L146" s="59"/>
      <c r="M146" s="240">
        <f t="shared" si="21"/>
        <v>0</v>
      </c>
      <c r="N146" s="60"/>
      <c r="O146" s="240">
        <f t="shared" si="22"/>
        <v>0</v>
      </c>
      <c r="P146" s="27"/>
      <c r="Q146" s="240">
        <f t="shared" si="23"/>
        <v>0</v>
      </c>
      <c r="R146" s="29"/>
      <c r="S146" s="240">
        <f t="shared" si="24"/>
        <v>0</v>
      </c>
      <c r="T146" s="240">
        <f t="shared" si="25"/>
        <v>0</v>
      </c>
      <c r="U146" s="240">
        <f t="shared" si="26"/>
        <v>0</v>
      </c>
      <c r="V146" s="240">
        <f t="shared" si="27"/>
        <v>0</v>
      </c>
      <c r="W146" s="15"/>
      <c r="X146" s="62"/>
      <c r="Y146" s="63"/>
      <c r="Z146" s="64"/>
      <c r="AA146" s="65"/>
      <c r="AB146" s="66"/>
      <c r="AC146" s="37"/>
      <c r="AE146" s="12"/>
      <c r="AF146" s="10"/>
      <c r="AG146" s="9"/>
      <c r="AH146" s="34"/>
      <c r="AI146" s="37"/>
      <c r="AJ146" s="14"/>
      <c r="AK146" s="28"/>
      <c r="AL146" s="28"/>
      <c r="AM146" s="33"/>
      <c r="AN146" s="11"/>
      <c r="AO146" s="68"/>
      <c r="AP146" s="69"/>
      <c r="AQ146" s="69"/>
      <c r="AR146" s="69"/>
      <c r="AS146" s="14"/>
      <c r="AT146" s="28"/>
      <c r="AU146" s="11"/>
      <c r="AV146" s="11"/>
      <c r="AW146" s="16"/>
      <c r="AX146" s="16"/>
      <c r="AY146" s="16"/>
      <c r="AZ146" s="16"/>
      <c r="BA146" s="16"/>
      <c r="BB146" s="16"/>
      <c r="BC146" s="16"/>
      <c r="BD146" s="16"/>
      <c r="BE146" s="14"/>
      <c r="BF146" s="11"/>
      <c r="BG146" s="11"/>
    </row>
    <row r="147" spans="1:59" ht="30" customHeight="1" x14ac:dyDescent="0.35">
      <c r="A147" s="35" t="s">
        <v>286</v>
      </c>
      <c r="B147" s="52"/>
      <c r="C147" s="169" t="s">
        <v>202</v>
      </c>
      <c r="D147" s="53"/>
      <c r="E147" s="73" t="s">
        <v>903</v>
      </c>
      <c r="F147" s="73">
        <v>1</v>
      </c>
      <c r="G147" s="49"/>
      <c r="H147" s="29"/>
      <c r="I147" s="240">
        <f t="shared" si="19"/>
        <v>0</v>
      </c>
      <c r="J147" s="267"/>
      <c r="K147" s="240">
        <f t="shared" si="20"/>
        <v>0</v>
      </c>
      <c r="L147" s="59"/>
      <c r="M147" s="240">
        <f t="shared" si="21"/>
        <v>0</v>
      </c>
      <c r="N147" s="60"/>
      <c r="O147" s="240">
        <f t="shared" si="22"/>
        <v>0</v>
      </c>
      <c r="P147" s="27"/>
      <c r="Q147" s="240">
        <f t="shared" si="23"/>
        <v>0</v>
      </c>
      <c r="R147" s="29"/>
      <c r="S147" s="240">
        <f t="shared" si="24"/>
        <v>0</v>
      </c>
      <c r="T147" s="240">
        <f t="shared" si="25"/>
        <v>0</v>
      </c>
      <c r="U147" s="240">
        <f t="shared" si="26"/>
        <v>0</v>
      </c>
      <c r="V147" s="240">
        <f t="shared" si="27"/>
        <v>0</v>
      </c>
      <c r="W147" s="15"/>
      <c r="X147" s="62"/>
      <c r="Y147" s="63"/>
      <c r="Z147" s="64"/>
      <c r="AA147" s="65"/>
      <c r="AB147" s="66"/>
      <c r="AC147" s="37"/>
      <c r="AE147" s="12"/>
      <c r="AF147" s="10"/>
      <c r="AG147" s="9"/>
      <c r="AH147" s="34"/>
      <c r="AI147" s="37"/>
      <c r="AJ147" s="14"/>
      <c r="AK147" s="28"/>
      <c r="AL147" s="28"/>
      <c r="AM147" s="33"/>
      <c r="AN147" s="11"/>
      <c r="AO147" s="68"/>
      <c r="AP147" s="69"/>
      <c r="AQ147" s="69"/>
      <c r="AR147" s="69"/>
      <c r="AS147" s="14"/>
      <c r="AT147" s="28"/>
      <c r="AU147" s="11"/>
      <c r="AV147" s="11"/>
      <c r="AW147" s="16"/>
      <c r="AX147" s="16"/>
      <c r="AY147" s="16"/>
      <c r="AZ147" s="16"/>
      <c r="BA147" s="16"/>
      <c r="BB147" s="16"/>
      <c r="BC147" s="16"/>
      <c r="BD147" s="16"/>
      <c r="BE147" s="14"/>
      <c r="BF147" s="11"/>
      <c r="BG147" s="11"/>
    </row>
    <row r="148" spans="1:59" ht="30" customHeight="1" x14ac:dyDescent="0.35">
      <c r="A148" s="35" t="s">
        <v>600</v>
      </c>
      <c r="B148" s="52"/>
      <c r="C148" s="169" t="s">
        <v>622</v>
      </c>
      <c r="D148" s="53"/>
      <c r="E148" s="73" t="s">
        <v>903</v>
      </c>
      <c r="F148" s="73">
        <v>1</v>
      </c>
      <c r="G148" s="49"/>
      <c r="H148" s="29"/>
      <c r="I148" s="240">
        <f t="shared" si="19"/>
        <v>0</v>
      </c>
      <c r="J148" s="267"/>
      <c r="K148" s="240">
        <f t="shared" si="20"/>
        <v>0</v>
      </c>
      <c r="L148" s="59"/>
      <c r="M148" s="240">
        <f t="shared" si="21"/>
        <v>0</v>
      </c>
      <c r="N148" s="60"/>
      <c r="O148" s="240">
        <f t="shared" si="22"/>
        <v>0</v>
      </c>
      <c r="P148" s="27"/>
      <c r="Q148" s="240">
        <f t="shared" si="23"/>
        <v>0</v>
      </c>
      <c r="R148" s="29"/>
      <c r="S148" s="240">
        <f t="shared" si="24"/>
        <v>0</v>
      </c>
      <c r="T148" s="240">
        <f t="shared" si="25"/>
        <v>0</v>
      </c>
      <c r="U148" s="240">
        <f t="shared" si="26"/>
        <v>0</v>
      </c>
      <c r="V148" s="240">
        <f t="shared" si="27"/>
        <v>0</v>
      </c>
      <c r="W148" s="15"/>
      <c r="X148" s="62"/>
      <c r="Y148" s="63"/>
      <c r="Z148" s="64"/>
      <c r="AA148" s="65"/>
      <c r="AB148" s="66"/>
      <c r="AC148" s="37"/>
      <c r="AE148" s="12"/>
      <c r="AF148" s="10"/>
      <c r="AG148" s="9"/>
      <c r="AH148" s="34"/>
      <c r="AI148" s="37"/>
      <c r="AJ148" s="14"/>
      <c r="AK148" s="28"/>
      <c r="AL148" s="28"/>
      <c r="AM148" s="33"/>
      <c r="AN148" s="11"/>
      <c r="AO148" s="68"/>
      <c r="AP148" s="69"/>
      <c r="AQ148" s="69"/>
      <c r="AR148" s="69"/>
      <c r="AS148" s="14"/>
      <c r="AT148" s="28"/>
      <c r="AU148" s="11"/>
      <c r="AV148" s="11"/>
      <c r="AW148" s="16"/>
      <c r="AX148" s="16"/>
      <c r="AY148" s="16"/>
      <c r="AZ148" s="16"/>
      <c r="BA148" s="16"/>
      <c r="BB148" s="16"/>
      <c r="BC148" s="16"/>
      <c r="BD148" s="16"/>
      <c r="BE148" s="14"/>
      <c r="BF148" s="11"/>
      <c r="BG148" s="11"/>
    </row>
    <row r="149" spans="1:59" ht="30" customHeight="1" x14ac:dyDescent="0.35">
      <c r="A149" s="35" t="s">
        <v>1095</v>
      </c>
      <c r="B149" s="52"/>
      <c r="C149" s="169" t="s">
        <v>996</v>
      </c>
      <c r="D149" s="9"/>
      <c r="E149" s="34" t="s">
        <v>903</v>
      </c>
      <c r="F149" s="58">
        <v>1</v>
      </c>
      <c r="G149" s="49"/>
      <c r="H149" s="29"/>
      <c r="I149" s="240">
        <f t="shared" si="19"/>
        <v>0</v>
      </c>
      <c r="J149" s="267"/>
      <c r="K149" s="240">
        <f t="shared" si="20"/>
        <v>0</v>
      </c>
      <c r="L149" s="59"/>
      <c r="M149" s="240">
        <f t="shared" si="21"/>
        <v>0</v>
      </c>
      <c r="N149" s="60"/>
      <c r="O149" s="240">
        <f t="shared" si="22"/>
        <v>0</v>
      </c>
      <c r="P149" s="27"/>
      <c r="Q149" s="240">
        <f t="shared" si="23"/>
        <v>0</v>
      </c>
      <c r="R149" s="29"/>
      <c r="S149" s="240">
        <f t="shared" si="24"/>
        <v>0</v>
      </c>
      <c r="T149" s="240">
        <f t="shared" si="25"/>
        <v>0</v>
      </c>
      <c r="U149" s="240">
        <f t="shared" si="26"/>
        <v>0</v>
      </c>
      <c r="V149" s="240">
        <f t="shared" si="27"/>
        <v>0</v>
      </c>
      <c r="W149" s="15"/>
      <c r="X149" s="62"/>
      <c r="Y149" s="63"/>
      <c r="Z149" s="64"/>
      <c r="AA149" s="65"/>
      <c r="AB149" s="66"/>
      <c r="AC149" s="37"/>
      <c r="AE149" s="12"/>
      <c r="AF149" s="10"/>
      <c r="AG149" s="9"/>
      <c r="AH149" s="34"/>
      <c r="AI149" s="37"/>
      <c r="AJ149" s="14"/>
      <c r="AK149" s="28"/>
      <c r="AL149" s="28"/>
      <c r="AM149" s="33"/>
      <c r="AN149" s="11"/>
      <c r="AO149" s="68"/>
      <c r="AP149" s="69"/>
      <c r="AQ149" s="69"/>
      <c r="AR149" s="69"/>
      <c r="AS149" s="14"/>
      <c r="AT149" s="28"/>
      <c r="AU149" s="11"/>
      <c r="AV149" s="11"/>
      <c r="AW149" s="16"/>
      <c r="AX149" s="16"/>
      <c r="AY149" s="16"/>
      <c r="AZ149" s="16"/>
      <c r="BA149" s="16"/>
      <c r="BB149" s="16"/>
      <c r="BC149" s="16"/>
      <c r="BD149" s="16"/>
      <c r="BE149" s="14"/>
      <c r="BF149" s="11"/>
      <c r="BG149" s="11"/>
    </row>
    <row r="150" spans="1:59" ht="30" customHeight="1" x14ac:dyDescent="0.35">
      <c r="A150" s="35" t="s">
        <v>545</v>
      </c>
      <c r="B150" s="52"/>
      <c r="C150" s="456" t="s">
        <v>990</v>
      </c>
      <c r="D150" s="9"/>
      <c r="E150" s="34"/>
      <c r="F150" s="36"/>
      <c r="G150" s="49"/>
      <c r="H150" s="29"/>
      <c r="I150" s="240"/>
      <c r="J150" s="267"/>
      <c r="K150" s="240"/>
      <c r="L150" s="59"/>
      <c r="M150" s="240"/>
      <c r="N150" s="60"/>
      <c r="O150" s="240"/>
      <c r="P150" s="27"/>
      <c r="Q150" s="240"/>
      <c r="R150" s="29"/>
      <c r="S150" s="240"/>
      <c r="T150" s="240"/>
      <c r="U150" s="240"/>
      <c r="V150" s="240"/>
      <c r="W150" s="15"/>
      <c r="X150" s="62"/>
      <c r="Y150" s="63"/>
      <c r="Z150" s="64"/>
      <c r="AA150" s="65"/>
      <c r="AB150" s="66"/>
      <c r="AC150" s="37"/>
      <c r="AE150" s="12"/>
      <c r="AF150" s="10"/>
      <c r="AG150" s="9"/>
      <c r="AH150" s="34"/>
      <c r="AI150" s="37"/>
      <c r="AJ150" s="14"/>
      <c r="AK150" s="28"/>
      <c r="AL150" s="28"/>
      <c r="AM150" s="33"/>
      <c r="AN150" s="11"/>
      <c r="AO150" s="68"/>
      <c r="AP150" s="69"/>
      <c r="AQ150" s="69"/>
      <c r="AR150" s="69"/>
      <c r="AS150" s="14"/>
      <c r="AT150" s="28"/>
      <c r="AU150" s="11"/>
      <c r="AV150" s="11"/>
      <c r="AW150" s="16"/>
      <c r="AX150" s="16"/>
      <c r="AY150" s="16"/>
      <c r="AZ150" s="16"/>
      <c r="BA150" s="16"/>
      <c r="BB150" s="16"/>
      <c r="BC150" s="16"/>
      <c r="BD150" s="16"/>
      <c r="BE150" s="14"/>
      <c r="BF150" s="11"/>
      <c r="BG150" s="11"/>
    </row>
    <row r="151" spans="1:59" ht="30" customHeight="1" x14ac:dyDescent="0.35">
      <c r="A151" s="35" t="s">
        <v>546</v>
      </c>
      <c r="B151" s="52"/>
      <c r="C151" s="169" t="s">
        <v>993</v>
      </c>
      <c r="D151" s="53"/>
      <c r="E151" s="73" t="s">
        <v>172</v>
      </c>
      <c r="F151" s="73">
        <v>1</v>
      </c>
      <c r="G151" s="49"/>
      <c r="H151" s="29"/>
      <c r="I151" s="240">
        <f t="shared" si="19"/>
        <v>0</v>
      </c>
      <c r="J151" s="267"/>
      <c r="K151" s="240">
        <f t="shared" si="20"/>
        <v>0</v>
      </c>
      <c r="L151" s="59"/>
      <c r="M151" s="240">
        <f t="shared" si="21"/>
        <v>0</v>
      </c>
      <c r="N151" s="60"/>
      <c r="O151" s="240">
        <f t="shared" si="22"/>
        <v>0</v>
      </c>
      <c r="P151" s="27"/>
      <c r="Q151" s="240">
        <f t="shared" si="23"/>
        <v>0</v>
      </c>
      <c r="R151" s="29"/>
      <c r="S151" s="240">
        <f t="shared" si="24"/>
        <v>0</v>
      </c>
      <c r="T151" s="240">
        <f t="shared" si="25"/>
        <v>0</v>
      </c>
      <c r="U151" s="240">
        <f t="shared" si="26"/>
        <v>0</v>
      </c>
      <c r="V151" s="240">
        <f t="shared" si="27"/>
        <v>0</v>
      </c>
      <c r="W151" s="15"/>
      <c r="X151" s="62"/>
      <c r="Y151" s="63"/>
      <c r="Z151" s="64"/>
      <c r="AA151" s="65"/>
      <c r="AB151" s="66"/>
      <c r="AC151" s="37"/>
      <c r="AE151" s="12"/>
      <c r="AF151" s="10"/>
      <c r="AG151" s="9"/>
      <c r="AH151" s="34"/>
      <c r="AI151" s="37"/>
      <c r="AJ151" s="14"/>
      <c r="AK151" s="28"/>
      <c r="AL151" s="28"/>
      <c r="AM151" s="33"/>
      <c r="AN151" s="11"/>
      <c r="AO151" s="68"/>
      <c r="AP151" s="69"/>
      <c r="AQ151" s="69"/>
      <c r="AR151" s="69"/>
      <c r="AS151" s="14"/>
      <c r="AT151" s="28"/>
      <c r="AU151" s="11"/>
      <c r="AV151" s="11"/>
      <c r="AW151" s="16"/>
      <c r="AX151" s="16"/>
      <c r="AY151" s="16"/>
      <c r="AZ151" s="16"/>
      <c r="BA151" s="16"/>
      <c r="BB151" s="16"/>
      <c r="BC151" s="16"/>
      <c r="BD151" s="16"/>
      <c r="BE151" s="14"/>
      <c r="BF151" s="11"/>
      <c r="BG151" s="11"/>
    </row>
    <row r="152" spans="1:59" ht="30" customHeight="1" x14ac:dyDescent="0.35">
      <c r="A152" s="35" t="s">
        <v>547</v>
      </c>
      <c r="B152" s="52"/>
      <c r="C152" s="169" t="s">
        <v>973</v>
      </c>
      <c r="D152" s="53"/>
      <c r="E152" s="73" t="s">
        <v>172</v>
      </c>
      <c r="F152" s="73">
        <v>2</v>
      </c>
      <c r="G152" s="49"/>
      <c r="H152" s="29"/>
      <c r="I152" s="240">
        <f t="shared" si="19"/>
        <v>0</v>
      </c>
      <c r="J152" s="267"/>
      <c r="K152" s="240">
        <f t="shared" si="20"/>
        <v>0</v>
      </c>
      <c r="L152" s="59"/>
      <c r="M152" s="240">
        <f t="shared" si="21"/>
        <v>0</v>
      </c>
      <c r="N152" s="60"/>
      <c r="O152" s="240">
        <f t="shared" si="22"/>
        <v>0</v>
      </c>
      <c r="P152" s="27"/>
      <c r="Q152" s="240">
        <f t="shared" si="23"/>
        <v>0</v>
      </c>
      <c r="R152" s="29"/>
      <c r="S152" s="240">
        <f t="shared" si="24"/>
        <v>0</v>
      </c>
      <c r="T152" s="240">
        <f t="shared" si="25"/>
        <v>0</v>
      </c>
      <c r="U152" s="240">
        <f t="shared" si="26"/>
        <v>0</v>
      </c>
      <c r="V152" s="240">
        <f t="shared" si="27"/>
        <v>0</v>
      </c>
      <c r="W152" s="15"/>
      <c r="X152" s="62"/>
      <c r="Y152" s="63"/>
      <c r="Z152" s="64"/>
      <c r="AA152" s="65"/>
      <c r="AB152" s="66"/>
      <c r="AC152" s="37"/>
      <c r="AE152" s="12"/>
      <c r="AF152" s="10"/>
      <c r="AG152" s="9"/>
      <c r="AH152" s="34"/>
      <c r="AI152" s="37"/>
      <c r="AJ152" s="14"/>
      <c r="AK152" s="28"/>
      <c r="AL152" s="28"/>
      <c r="AM152" s="33"/>
      <c r="AN152" s="11"/>
      <c r="AO152" s="68"/>
      <c r="AP152" s="69"/>
      <c r="AQ152" s="69"/>
      <c r="AR152" s="69"/>
      <c r="AS152" s="14"/>
      <c r="AT152" s="28"/>
      <c r="AU152" s="11"/>
      <c r="AV152" s="11"/>
      <c r="AW152" s="16"/>
      <c r="AX152" s="16"/>
      <c r="AY152" s="16"/>
      <c r="AZ152" s="16"/>
      <c r="BA152" s="16"/>
      <c r="BB152" s="16"/>
      <c r="BC152" s="16"/>
      <c r="BD152" s="16"/>
      <c r="BE152" s="14"/>
      <c r="BF152" s="11"/>
      <c r="BG152" s="11"/>
    </row>
    <row r="153" spans="1:59" ht="30" customHeight="1" x14ac:dyDescent="0.35">
      <c r="A153" s="35" t="s">
        <v>548</v>
      </c>
      <c r="B153" s="52"/>
      <c r="C153" s="169" t="s">
        <v>994</v>
      </c>
      <c r="D153" s="53"/>
      <c r="E153" s="73" t="s">
        <v>172</v>
      </c>
      <c r="F153" s="74">
        <v>1</v>
      </c>
      <c r="G153" s="49"/>
      <c r="H153" s="29"/>
      <c r="I153" s="240">
        <f t="shared" si="19"/>
        <v>0</v>
      </c>
      <c r="J153" s="267"/>
      <c r="K153" s="240">
        <f t="shared" si="20"/>
        <v>0</v>
      </c>
      <c r="L153" s="59"/>
      <c r="M153" s="240">
        <f t="shared" si="21"/>
        <v>0</v>
      </c>
      <c r="N153" s="60"/>
      <c r="O153" s="240">
        <f t="shared" si="22"/>
        <v>0</v>
      </c>
      <c r="P153" s="27"/>
      <c r="Q153" s="240">
        <f t="shared" si="23"/>
        <v>0</v>
      </c>
      <c r="R153" s="29"/>
      <c r="S153" s="240">
        <f t="shared" si="24"/>
        <v>0</v>
      </c>
      <c r="T153" s="240">
        <f t="shared" si="25"/>
        <v>0</v>
      </c>
      <c r="U153" s="240">
        <f t="shared" si="26"/>
        <v>0</v>
      </c>
      <c r="V153" s="240">
        <f t="shared" si="27"/>
        <v>0</v>
      </c>
      <c r="W153" s="15"/>
      <c r="X153" s="62"/>
      <c r="Y153" s="63"/>
      <c r="Z153" s="64"/>
      <c r="AA153" s="65"/>
      <c r="AB153" s="66"/>
      <c r="AC153" s="37"/>
      <c r="AE153" s="12"/>
      <c r="AF153" s="10"/>
      <c r="AG153" s="9"/>
      <c r="AH153" s="34"/>
      <c r="AI153" s="37"/>
      <c r="AJ153" s="14"/>
      <c r="AK153" s="28"/>
      <c r="AL153" s="28"/>
      <c r="AM153" s="33"/>
      <c r="AN153" s="11"/>
      <c r="AO153" s="68"/>
      <c r="AP153" s="69"/>
      <c r="AQ153" s="69"/>
      <c r="AR153" s="69"/>
      <c r="AS153" s="14"/>
      <c r="AT153" s="28"/>
      <c r="AU153" s="11"/>
      <c r="AV153" s="11"/>
      <c r="AW153" s="16"/>
      <c r="AX153" s="16"/>
      <c r="AY153" s="16"/>
      <c r="AZ153" s="16"/>
      <c r="BA153" s="16"/>
      <c r="BB153" s="16"/>
      <c r="BC153" s="16"/>
      <c r="BD153" s="16"/>
      <c r="BE153" s="14"/>
      <c r="BF153" s="11"/>
      <c r="BG153" s="11"/>
    </row>
    <row r="154" spans="1:59" ht="30" customHeight="1" x14ac:dyDescent="0.35">
      <c r="A154" s="35" t="s">
        <v>549</v>
      </c>
      <c r="B154" s="52"/>
      <c r="C154" s="169" t="s">
        <v>974</v>
      </c>
      <c r="D154" s="53"/>
      <c r="E154" s="73" t="s">
        <v>172</v>
      </c>
      <c r="F154" s="73">
        <v>3</v>
      </c>
      <c r="G154" s="49"/>
      <c r="H154" s="29"/>
      <c r="I154" s="240">
        <f t="shared" si="19"/>
        <v>0</v>
      </c>
      <c r="J154" s="267"/>
      <c r="K154" s="240">
        <f t="shared" si="20"/>
        <v>0</v>
      </c>
      <c r="L154" s="59"/>
      <c r="M154" s="240">
        <f t="shared" si="21"/>
        <v>0</v>
      </c>
      <c r="N154" s="60"/>
      <c r="O154" s="240">
        <f t="shared" si="22"/>
        <v>0</v>
      </c>
      <c r="P154" s="27"/>
      <c r="Q154" s="240">
        <f t="shared" si="23"/>
        <v>0</v>
      </c>
      <c r="R154" s="29"/>
      <c r="S154" s="240">
        <f t="shared" si="24"/>
        <v>0</v>
      </c>
      <c r="T154" s="240">
        <f t="shared" si="25"/>
        <v>0</v>
      </c>
      <c r="U154" s="240">
        <f t="shared" si="26"/>
        <v>0</v>
      </c>
      <c r="V154" s="240">
        <f t="shared" si="27"/>
        <v>0</v>
      </c>
      <c r="W154" s="15"/>
      <c r="X154" s="62"/>
      <c r="Y154" s="63"/>
      <c r="Z154" s="64"/>
      <c r="AA154" s="65"/>
      <c r="AB154" s="66"/>
      <c r="AC154" s="37"/>
      <c r="AE154" s="12"/>
      <c r="AF154" s="10"/>
      <c r="AG154" s="9"/>
      <c r="AH154" s="34"/>
      <c r="AI154" s="37"/>
      <c r="AJ154" s="14"/>
      <c r="AK154" s="28"/>
      <c r="AL154" s="28"/>
      <c r="AM154" s="33"/>
      <c r="AN154" s="11"/>
      <c r="AO154" s="68"/>
      <c r="AP154" s="69"/>
      <c r="AQ154" s="69"/>
      <c r="AR154" s="69"/>
      <c r="AS154" s="14"/>
      <c r="AT154" s="28"/>
      <c r="AU154" s="11"/>
      <c r="AV154" s="11"/>
      <c r="AW154" s="16"/>
      <c r="AX154" s="16"/>
      <c r="AY154" s="16"/>
      <c r="AZ154" s="16"/>
      <c r="BA154" s="16"/>
      <c r="BB154" s="16"/>
      <c r="BC154" s="16"/>
      <c r="BD154" s="16"/>
      <c r="BE154" s="14"/>
      <c r="BF154" s="11"/>
      <c r="BG154" s="11"/>
    </row>
    <row r="155" spans="1:59" ht="30" customHeight="1" x14ac:dyDescent="0.35">
      <c r="A155" s="35" t="s">
        <v>550</v>
      </c>
      <c r="B155" s="52"/>
      <c r="C155" s="169" t="s">
        <v>1094</v>
      </c>
      <c r="D155" s="105"/>
      <c r="E155" s="138" t="s">
        <v>172</v>
      </c>
      <c r="F155" s="128">
        <v>3</v>
      </c>
      <c r="G155" s="49"/>
      <c r="H155" s="29"/>
      <c r="I155" s="240">
        <f t="shared" si="19"/>
        <v>0</v>
      </c>
      <c r="J155" s="267"/>
      <c r="K155" s="240">
        <f t="shared" si="20"/>
        <v>0</v>
      </c>
      <c r="L155" s="59"/>
      <c r="M155" s="240">
        <f t="shared" si="21"/>
        <v>0</v>
      </c>
      <c r="N155" s="60"/>
      <c r="O155" s="240">
        <f t="shared" si="22"/>
        <v>0</v>
      </c>
      <c r="P155" s="27"/>
      <c r="Q155" s="240">
        <f t="shared" si="23"/>
        <v>0</v>
      </c>
      <c r="R155" s="29"/>
      <c r="S155" s="240">
        <f t="shared" si="24"/>
        <v>0</v>
      </c>
      <c r="T155" s="240">
        <f t="shared" si="25"/>
        <v>0</v>
      </c>
      <c r="U155" s="240">
        <f t="shared" si="26"/>
        <v>0</v>
      </c>
      <c r="V155" s="240">
        <f t="shared" si="27"/>
        <v>0</v>
      </c>
      <c r="W155" s="15"/>
      <c r="X155" s="62"/>
      <c r="Y155" s="63"/>
      <c r="Z155" s="64"/>
      <c r="AA155" s="65"/>
      <c r="AB155" s="66"/>
      <c r="AC155" s="37"/>
      <c r="AE155" s="12"/>
      <c r="AF155" s="10"/>
      <c r="AG155" s="9"/>
      <c r="AH155" s="34"/>
      <c r="AI155" s="37"/>
      <c r="AJ155" s="14"/>
      <c r="AK155" s="28"/>
      <c r="AL155" s="28"/>
      <c r="AM155" s="33"/>
      <c r="AN155" s="11"/>
      <c r="AO155" s="68"/>
      <c r="AP155" s="69"/>
      <c r="AQ155" s="69"/>
      <c r="AR155" s="69"/>
      <c r="AS155" s="14"/>
      <c r="AT155" s="28"/>
      <c r="AU155" s="11"/>
      <c r="AV155" s="11"/>
      <c r="AW155" s="16"/>
      <c r="AX155" s="16"/>
      <c r="AY155" s="16"/>
      <c r="AZ155" s="16"/>
      <c r="BA155" s="16"/>
      <c r="BB155" s="16"/>
      <c r="BC155" s="16"/>
      <c r="BD155" s="16"/>
      <c r="BE155" s="14"/>
      <c r="BF155" s="11"/>
      <c r="BG155" s="11"/>
    </row>
    <row r="156" spans="1:59" ht="30" customHeight="1" x14ac:dyDescent="0.35">
      <c r="A156" s="35" t="s">
        <v>551</v>
      </c>
      <c r="B156" s="52"/>
      <c r="C156" s="169" t="s">
        <v>188</v>
      </c>
      <c r="D156" s="53"/>
      <c r="E156" s="73" t="s">
        <v>172</v>
      </c>
      <c r="F156" s="73">
        <v>3</v>
      </c>
      <c r="G156" s="49"/>
      <c r="H156" s="29"/>
      <c r="I156" s="240">
        <f t="shared" si="19"/>
        <v>0</v>
      </c>
      <c r="J156" s="267"/>
      <c r="K156" s="240">
        <f t="shared" si="20"/>
        <v>0</v>
      </c>
      <c r="L156" s="59"/>
      <c r="M156" s="240">
        <f t="shared" si="21"/>
        <v>0</v>
      </c>
      <c r="N156" s="60"/>
      <c r="O156" s="240">
        <f t="shared" si="22"/>
        <v>0</v>
      </c>
      <c r="P156" s="27"/>
      <c r="Q156" s="240">
        <f t="shared" si="23"/>
        <v>0</v>
      </c>
      <c r="R156" s="29"/>
      <c r="S156" s="240">
        <f t="shared" si="24"/>
        <v>0</v>
      </c>
      <c r="T156" s="240">
        <f t="shared" si="25"/>
        <v>0</v>
      </c>
      <c r="U156" s="240">
        <f t="shared" si="26"/>
        <v>0</v>
      </c>
      <c r="V156" s="240">
        <f t="shared" si="27"/>
        <v>0</v>
      </c>
      <c r="W156" s="15"/>
      <c r="X156" s="62"/>
      <c r="Y156" s="63"/>
      <c r="Z156" s="64"/>
      <c r="AA156" s="65"/>
      <c r="AB156" s="66"/>
      <c r="AC156" s="37"/>
      <c r="AE156" s="12"/>
      <c r="AF156" s="10"/>
      <c r="AG156" s="9"/>
      <c r="AH156" s="34"/>
      <c r="AI156" s="37"/>
      <c r="AJ156" s="14"/>
      <c r="AK156" s="28"/>
      <c r="AL156" s="28"/>
      <c r="AM156" s="33"/>
      <c r="AN156" s="11"/>
      <c r="AO156" s="68"/>
      <c r="AP156" s="69"/>
      <c r="AQ156" s="69"/>
      <c r="AR156" s="69"/>
      <c r="AS156" s="14"/>
      <c r="AT156" s="28"/>
      <c r="AU156" s="11"/>
      <c r="AV156" s="11"/>
      <c r="AW156" s="16"/>
      <c r="AX156" s="16"/>
      <c r="AY156" s="16"/>
      <c r="AZ156" s="16"/>
      <c r="BA156" s="16"/>
      <c r="BB156" s="16"/>
      <c r="BC156" s="16"/>
      <c r="BD156" s="16"/>
      <c r="BE156" s="14"/>
      <c r="BF156" s="11"/>
      <c r="BG156" s="11"/>
    </row>
    <row r="157" spans="1:59" ht="30" customHeight="1" x14ac:dyDescent="0.35">
      <c r="A157" s="35" t="s">
        <v>552</v>
      </c>
      <c r="B157" s="52"/>
      <c r="C157" s="169" t="s">
        <v>977</v>
      </c>
      <c r="D157" s="53"/>
      <c r="E157" s="73" t="s">
        <v>903</v>
      </c>
      <c r="F157" s="73">
        <v>1</v>
      </c>
      <c r="G157" s="49"/>
      <c r="H157" s="29"/>
      <c r="I157" s="240">
        <f t="shared" si="19"/>
        <v>0</v>
      </c>
      <c r="J157" s="267"/>
      <c r="K157" s="240">
        <f t="shared" si="20"/>
        <v>0</v>
      </c>
      <c r="L157" s="59"/>
      <c r="M157" s="240">
        <f t="shared" si="21"/>
        <v>0</v>
      </c>
      <c r="N157" s="60"/>
      <c r="O157" s="240">
        <f t="shared" si="22"/>
        <v>0</v>
      </c>
      <c r="P157" s="27"/>
      <c r="Q157" s="240">
        <f t="shared" si="23"/>
        <v>0</v>
      </c>
      <c r="R157" s="29"/>
      <c r="S157" s="240">
        <f t="shared" si="24"/>
        <v>0</v>
      </c>
      <c r="T157" s="240">
        <f t="shared" si="25"/>
        <v>0</v>
      </c>
      <c r="U157" s="240">
        <f t="shared" si="26"/>
        <v>0</v>
      </c>
      <c r="V157" s="240">
        <f t="shared" si="27"/>
        <v>0</v>
      </c>
      <c r="W157" s="15"/>
      <c r="X157" s="62"/>
      <c r="Y157" s="63"/>
      <c r="Z157" s="64"/>
      <c r="AA157" s="65"/>
      <c r="AB157" s="66"/>
      <c r="AC157" s="37"/>
      <c r="AE157" s="12"/>
      <c r="AF157" s="10"/>
      <c r="AG157" s="9"/>
      <c r="AH157" s="34"/>
      <c r="AI157" s="37"/>
      <c r="AJ157" s="14"/>
      <c r="AK157" s="28"/>
      <c r="AL157" s="28"/>
      <c r="AM157" s="33"/>
      <c r="AN157" s="11"/>
      <c r="AO157" s="68"/>
      <c r="AP157" s="69"/>
      <c r="AQ157" s="69"/>
      <c r="AR157" s="69"/>
      <c r="AS157" s="14"/>
      <c r="AT157" s="28"/>
      <c r="AU157" s="11"/>
      <c r="AV157" s="11"/>
      <c r="AW157" s="16"/>
      <c r="AX157" s="16"/>
      <c r="AY157" s="16"/>
      <c r="AZ157" s="16"/>
      <c r="BA157" s="16"/>
      <c r="BB157" s="16"/>
      <c r="BC157" s="16"/>
      <c r="BD157" s="16"/>
      <c r="BE157" s="14"/>
      <c r="BF157" s="11"/>
      <c r="BG157" s="11"/>
    </row>
    <row r="158" spans="1:59" ht="30" customHeight="1" x14ac:dyDescent="0.35">
      <c r="A158" s="35" t="s">
        <v>553</v>
      </c>
      <c r="B158" s="52"/>
      <c r="C158" s="169" t="s">
        <v>995</v>
      </c>
      <c r="D158" s="53"/>
      <c r="E158" s="73" t="s">
        <v>903</v>
      </c>
      <c r="F158" s="73">
        <v>1</v>
      </c>
      <c r="G158" s="49"/>
      <c r="H158" s="29"/>
      <c r="I158" s="240">
        <f t="shared" si="19"/>
        <v>0</v>
      </c>
      <c r="J158" s="267"/>
      <c r="K158" s="240">
        <f t="shared" si="20"/>
        <v>0</v>
      </c>
      <c r="L158" s="59"/>
      <c r="M158" s="240">
        <f t="shared" si="21"/>
        <v>0</v>
      </c>
      <c r="N158" s="60"/>
      <c r="O158" s="240">
        <f t="shared" si="22"/>
        <v>0</v>
      </c>
      <c r="P158" s="27"/>
      <c r="Q158" s="240">
        <f t="shared" si="23"/>
        <v>0</v>
      </c>
      <c r="R158" s="29"/>
      <c r="S158" s="240">
        <f t="shared" si="24"/>
        <v>0</v>
      </c>
      <c r="T158" s="240">
        <f t="shared" si="25"/>
        <v>0</v>
      </c>
      <c r="U158" s="240">
        <f t="shared" si="26"/>
        <v>0</v>
      </c>
      <c r="V158" s="240">
        <f t="shared" si="27"/>
        <v>0</v>
      </c>
      <c r="W158" s="15"/>
      <c r="X158" s="62"/>
      <c r="Y158" s="63"/>
      <c r="Z158" s="64"/>
      <c r="AA158" s="65"/>
      <c r="AB158" s="66"/>
      <c r="AC158" s="37"/>
      <c r="AE158" s="12"/>
      <c r="AF158" s="10"/>
      <c r="AG158" s="9"/>
      <c r="AH158" s="34"/>
      <c r="AI158" s="37"/>
      <c r="AJ158" s="14"/>
      <c r="AK158" s="28"/>
      <c r="AL158" s="28"/>
      <c r="AM158" s="33"/>
      <c r="AN158" s="11"/>
      <c r="AO158" s="68"/>
      <c r="AP158" s="69"/>
      <c r="AQ158" s="69"/>
      <c r="AR158" s="69"/>
      <c r="AS158" s="14"/>
      <c r="AT158" s="28"/>
      <c r="AU158" s="11"/>
      <c r="AV158" s="11"/>
      <c r="AW158" s="16"/>
      <c r="AX158" s="16"/>
      <c r="AY158" s="16"/>
      <c r="AZ158" s="16"/>
      <c r="BA158" s="16"/>
      <c r="BB158" s="16"/>
      <c r="BC158" s="16"/>
      <c r="BD158" s="16"/>
      <c r="BE158" s="14"/>
      <c r="BF158" s="11"/>
      <c r="BG158" s="11"/>
    </row>
    <row r="159" spans="1:59" ht="30" customHeight="1" x14ac:dyDescent="0.35">
      <c r="A159" s="35" t="s">
        <v>554</v>
      </c>
      <c r="B159" s="52"/>
      <c r="C159" s="169" t="s">
        <v>199</v>
      </c>
      <c r="D159" s="53"/>
      <c r="E159" s="73" t="s">
        <v>903</v>
      </c>
      <c r="F159" s="73">
        <v>1</v>
      </c>
      <c r="G159" s="49"/>
      <c r="H159" s="29"/>
      <c r="I159" s="240">
        <f t="shared" si="19"/>
        <v>0</v>
      </c>
      <c r="J159" s="267"/>
      <c r="K159" s="240">
        <f t="shared" si="20"/>
        <v>0</v>
      </c>
      <c r="L159" s="59"/>
      <c r="M159" s="240">
        <f t="shared" si="21"/>
        <v>0</v>
      </c>
      <c r="N159" s="60"/>
      <c r="O159" s="240">
        <f t="shared" si="22"/>
        <v>0</v>
      </c>
      <c r="P159" s="27"/>
      <c r="Q159" s="240">
        <f t="shared" si="23"/>
        <v>0</v>
      </c>
      <c r="R159" s="29"/>
      <c r="S159" s="240">
        <f t="shared" si="24"/>
        <v>0</v>
      </c>
      <c r="T159" s="240">
        <f t="shared" si="25"/>
        <v>0</v>
      </c>
      <c r="U159" s="240">
        <f t="shared" si="26"/>
        <v>0</v>
      </c>
      <c r="V159" s="240">
        <f t="shared" si="27"/>
        <v>0</v>
      </c>
      <c r="W159" s="15"/>
      <c r="X159" s="62"/>
      <c r="Y159" s="63"/>
      <c r="Z159" s="64"/>
      <c r="AA159" s="65"/>
      <c r="AB159" s="66"/>
      <c r="AC159" s="37"/>
      <c r="AE159" s="12"/>
      <c r="AF159" s="10"/>
      <c r="AG159" s="9"/>
      <c r="AH159" s="34"/>
      <c r="AI159" s="37"/>
      <c r="AJ159" s="14"/>
      <c r="AK159" s="28"/>
      <c r="AL159" s="28"/>
      <c r="AM159" s="33"/>
      <c r="AN159" s="11"/>
      <c r="AO159" s="68"/>
      <c r="AP159" s="69"/>
      <c r="AQ159" s="69"/>
      <c r="AR159" s="69"/>
      <c r="AS159" s="14"/>
      <c r="AT159" s="28"/>
      <c r="AU159" s="11"/>
      <c r="AV159" s="11"/>
      <c r="AW159" s="16"/>
      <c r="AX159" s="16"/>
      <c r="AY159" s="16"/>
      <c r="AZ159" s="16"/>
      <c r="BA159" s="16"/>
      <c r="BB159" s="16"/>
      <c r="BC159" s="16"/>
      <c r="BD159" s="16"/>
      <c r="BE159" s="14"/>
      <c r="BF159" s="11"/>
      <c r="BG159" s="11"/>
    </row>
    <row r="160" spans="1:59" ht="30" customHeight="1" x14ac:dyDescent="0.35">
      <c r="A160" s="35" t="s">
        <v>555</v>
      </c>
      <c r="B160" s="52"/>
      <c r="C160" s="169" t="s">
        <v>202</v>
      </c>
      <c r="D160" s="53"/>
      <c r="E160" s="73" t="s">
        <v>903</v>
      </c>
      <c r="F160" s="73">
        <v>1</v>
      </c>
      <c r="G160" s="49"/>
      <c r="H160" s="29"/>
      <c r="I160" s="240">
        <f t="shared" si="19"/>
        <v>0</v>
      </c>
      <c r="J160" s="267"/>
      <c r="K160" s="240">
        <f t="shared" si="20"/>
        <v>0</v>
      </c>
      <c r="L160" s="59"/>
      <c r="M160" s="240">
        <f t="shared" si="21"/>
        <v>0</v>
      </c>
      <c r="N160" s="60"/>
      <c r="O160" s="240">
        <f t="shared" si="22"/>
        <v>0</v>
      </c>
      <c r="P160" s="27"/>
      <c r="Q160" s="240">
        <f t="shared" si="23"/>
        <v>0</v>
      </c>
      <c r="R160" s="29"/>
      <c r="S160" s="240">
        <f t="shared" si="24"/>
        <v>0</v>
      </c>
      <c r="T160" s="240">
        <f t="shared" si="25"/>
        <v>0</v>
      </c>
      <c r="U160" s="240">
        <f t="shared" si="26"/>
        <v>0</v>
      </c>
      <c r="V160" s="240">
        <f t="shared" si="27"/>
        <v>0</v>
      </c>
      <c r="W160" s="15"/>
      <c r="X160" s="62"/>
      <c r="Y160" s="63"/>
      <c r="Z160" s="64"/>
      <c r="AA160" s="65"/>
      <c r="AB160" s="66"/>
      <c r="AC160" s="37"/>
      <c r="AE160" s="12"/>
      <c r="AF160" s="10"/>
      <c r="AG160" s="9"/>
      <c r="AH160" s="34"/>
      <c r="AI160" s="37"/>
      <c r="AJ160" s="14"/>
      <c r="AK160" s="28"/>
      <c r="AL160" s="28"/>
      <c r="AM160" s="33"/>
      <c r="AN160" s="11"/>
      <c r="AO160" s="68"/>
      <c r="AP160" s="69"/>
      <c r="AQ160" s="69"/>
      <c r="AR160" s="69"/>
      <c r="AS160" s="14"/>
      <c r="AT160" s="28"/>
      <c r="AU160" s="11"/>
      <c r="AV160" s="11"/>
      <c r="AW160" s="16"/>
      <c r="AX160" s="16"/>
      <c r="AY160" s="16"/>
      <c r="AZ160" s="16"/>
      <c r="BA160" s="16"/>
      <c r="BB160" s="16"/>
      <c r="BC160" s="16"/>
      <c r="BD160" s="16"/>
      <c r="BE160" s="14"/>
      <c r="BF160" s="11"/>
      <c r="BG160" s="11"/>
    </row>
    <row r="161" spans="1:59" ht="30" customHeight="1" x14ac:dyDescent="0.35">
      <c r="A161" s="35" t="s">
        <v>601</v>
      </c>
      <c r="B161" s="52"/>
      <c r="C161" s="169" t="s">
        <v>622</v>
      </c>
      <c r="D161" s="53"/>
      <c r="E161" s="73" t="s">
        <v>903</v>
      </c>
      <c r="F161" s="73">
        <v>1</v>
      </c>
      <c r="G161" s="49"/>
      <c r="H161" s="29"/>
      <c r="I161" s="240">
        <f t="shared" si="19"/>
        <v>0</v>
      </c>
      <c r="J161" s="267"/>
      <c r="K161" s="240">
        <f t="shared" si="20"/>
        <v>0</v>
      </c>
      <c r="L161" s="59"/>
      <c r="M161" s="240">
        <f t="shared" si="21"/>
        <v>0</v>
      </c>
      <c r="N161" s="60"/>
      <c r="O161" s="240">
        <f t="shared" si="22"/>
        <v>0</v>
      </c>
      <c r="P161" s="27"/>
      <c r="Q161" s="240">
        <f t="shared" si="23"/>
        <v>0</v>
      </c>
      <c r="R161" s="29"/>
      <c r="S161" s="240">
        <f t="shared" si="24"/>
        <v>0</v>
      </c>
      <c r="T161" s="240">
        <f t="shared" si="25"/>
        <v>0</v>
      </c>
      <c r="U161" s="240">
        <f t="shared" si="26"/>
        <v>0</v>
      </c>
      <c r="V161" s="240">
        <f t="shared" si="27"/>
        <v>0</v>
      </c>
      <c r="W161" s="15"/>
      <c r="X161" s="62"/>
      <c r="Y161" s="63"/>
      <c r="Z161" s="64"/>
      <c r="AA161" s="65"/>
      <c r="AB161" s="66"/>
      <c r="AC161" s="37"/>
      <c r="AE161" s="12"/>
      <c r="AF161" s="10"/>
      <c r="AG161" s="9"/>
      <c r="AH161" s="34"/>
      <c r="AI161" s="37"/>
      <c r="AJ161" s="14"/>
      <c r="AK161" s="28"/>
      <c r="AL161" s="28"/>
      <c r="AM161" s="33"/>
      <c r="AN161" s="11"/>
      <c r="AO161" s="68"/>
      <c r="AP161" s="69"/>
      <c r="AQ161" s="69"/>
      <c r="AR161" s="69"/>
      <c r="AS161" s="14"/>
      <c r="AT161" s="28"/>
      <c r="AU161" s="11"/>
      <c r="AV161" s="11"/>
      <c r="AW161" s="16"/>
      <c r="AX161" s="16"/>
      <c r="AY161" s="16"/>
      <c r="AZ161" s="16"/>
      <c r="BA161" s="16"/>
      <c r="BB161" s="16"/>
      <c r="BC161" s="16"/>
      <c r="BD161" s="16"/>
      <c r="BE161" s="14"/>
      <c r="BF161" s="11"/>
      <c r="BG161" s="11"/>
    </row>
    <row r="162" spans="1:59" ht="30" customHeight="1" x14ac:dyDescent="0.35">
      <c r="A162" s="35" t="s">
        <v>1096</v>
      </c>
      <c r="B162" s="52"/>
      <c r="C162" s="169" t="s">
        <v>996</v>
      </c>
      <c r="D162" s="9"/>
      <c r="E162" s="73" t="s">
        <v>903</v>
      </c>
      <c r="F162" s="58">
        <v>1</v>
      </c>
      <c r="G162" s="49"/>
      <c r="H162" s="29"/>
      <c r="I162" s="240">
        <f t="shared" si="19"/>
        <v>0</v>
      </c>
      <c r="J162" s="267"/>
      <c r="K162" s="240">
        <f t="shared" si="20"/>
        <v>0</v>
      </c>
      <c r="L162" s="59"/>
      <c r="M162" s="240">
        <f t="shared" si="21"/>
        <v>0</v>
      </c>
      <c r="N162" s="60"/>
      <c r="O162" s="240">
        <f t="shared" si="22"/>
        <v>0</v>
      </c>
      <c r="P162" s="27"/>
      <c r="Q162" s="240">
        <f t="shared" si="23"/>
        <v>0</v>
      </c>
      <c r="R162" s="29"/>
      <c r="S162" s="240">
        <f t="shared" si="24"/>
        <v>0</v>
      </c>
      <c r="T162" s="240">
        <f t="shared" si="25"/>
        <v>0</v>
      </c>
      <c r="U162" s="240">
        <f t="shared" si="26"/>
        <v>0</v>
      </c>
      <c r="V162" s="240">
        <f t="shared" si="27"/>
        <v>0</v>
      </c>
      <c r="W162" s="15"/>
      <c r="X162" s="62"/>
      <c r="Y162" s="63"/>
      <c r="Z162" s="64"/>
      <c r="AA162" s="65"/>
      <c r="AB162" s="66"/>
      <c r="AC162" s="37"/>
      <c r="AE162" s="12"/>
      <c r="AF162" s="10"/>
      <c r="AG162" s="9"/>
      <c r="AH162" s="34"/>
      <c r="AI162" s="37"/>
      <c r="AJ162" s="14"/>
      <c r="AK162" s="28"/>
      <c r="AL162" s="28"/>
      <c r="AM162" s="33"/>
      <c r="AN162" s="11"/>
      <c r="AO162" s="68"/>
      <c r="AP162" s="69"/>
      <c r="AQ162" s="69"/>
      <c r="AR162" s="69"/>
      <c r="AS162" s="14"/>
      <c r="AT162" s="28"/>
      <c r="AU162" s="11"/>
      <c r="AV162" s="11"/>
      <c r="AW162" s="16"/>
      <c r="AX162" s="16"/>
      <c r="AY162" s="16"/>
      <c r="AZ162" s="16"/>
      <c r="BA162" s="16"/>
      <c r="BB162" s="16"/>
      <c r="BC162" s="16"/>
      <c r="BD162" s="16"/>
      <c r="BE162" s="14"/>
      <c r="BF162" s="11"/>
      <c r="BG162" s="11"/>
    </row>
    <row r="163" spans="1:59" ht="30" customHeight="1" x14ac:dyDescent="0.35">
      <c r="A163" s="35" t="s">
        <v>556</v>
      </c>
      <c r="B163" s="52"/>
      <c r="C163" s="456" t="s">
        <v>275</v>
      </c>
      <c r="D163" s="9"/>
      <c r="E163" s="34"/>
      <c r="F163" s="36"/>
      <c r="G163" s="59"/>
      <c r="H163" s="60"/>
      <c r="I163" s="240"/>
      <c r="J163" s="59"/>
      <c r="K163" s="240"/>
      <c r="L163" s="59"/>
      <c r="M163" s="240"/>
      <c r="N163" s="60"/>
      <c r="O163" s="240"/>
      <c r="P163" s="59"/>
      <c r="Q163" s="240"/>
      <c r="R163" s="60"/>
      <c r="S163" s="240"/>
      <c r="T163" s="240"/>
      <c r="U163" s="240"/>
      <c r="V163" s="240"/>
      <c r="W163" s="15"/>
      <c r="X163" s="62" t="s">
        <v>274</v>
      </c>
      <c r="Y163" s="63"/>
      <c r="Z163" s="177" t="s">
        <v>275</v>
      </c>
      <c r="AA163" s="65"/>
      <c r="AB163" s="66"/>
      <c r="AC163" s="37"/>
      <c r="AE163" s="12" t="s">
        <v>274</v>
      </c>
      <c r="AF163" s="194" t="s">
        <v>276</v>
      </c>
      <c r="AG163" s="9"/>
      <c r="AH163" s="34"/>
      <c r="AI163" s="37"/>
      <c r="AJ163" s="67"/>
      <c r="AK163" s="28"/>
      <c r="AL163" s="28"/>
      <c r="AM163" s="68"/>
      <c r="AN163" s="69"/>
      <c r="AO163" s="68"/>
      <c r="AP163" s="69"/>
      <c r="AQ163" s="69"/>
      <c r="AR163" s="69"/>
      <c r="AS163" s="67"/>
      <c r="AT163" s="70"/>
      <c r="AU163" s="69"/>
      <c r="AV163" s="69"/>
      <c r="AW163" s="16"/>
      <c r="AX163" s="16"/>
      <c r="AY163" s="16"/>
      <c r="AZ163" s="16"/>
      <c r="BA163" s="16"/>
      <c r="BB163" s="16"/>
      <c r="BC163" s="16"/>
      <c r="BD163" s="16"/>
      <c r="BE163" s="14"/>
      <c r="BF163" s="11"/>
      <c r="BG163" s="11"/>
    </row>
    <row r="164" spans="1:59" ht="30" customHeight="1" x14ac:dyDescent="0.35">
      <c r="A164" s="35" t="s">
        <v>557</v>
      </c>
      <c r="B164" s="52"/>
      <c r="C164" s="168" t="s">
        <v>1056</v>
      </c>
      <c r="D164" s="9"/>
      <c r="E164" s="34" t="s">
        <v>172</v>
      </c>
      <c r="F164" s="36">
        <v>1</v>
      </c>
      <c r="G164" s="49"/>
      <c r="H164" s="29"/>
      <c r="I164" s="240">
        <f t="shared" si="19"/>
        <v>0</v>
      </c>
      <c r="J164" s="269"/>
      <c r="K164" s="240">
        <f t="shared" si="20"/>
        <v>0</v>
      </c>
      <c r="L164" s="59"/>
      <c r="M164" s="240">
        <f t="shared" si="21"/>
        <v>0</v>
      </c>
      <c r="N164" s="60"/>
      <c r="O164" s="240">
        <f t="shared" si="22"/>
        <v>0</v>
      </c>
      <c r="P164" s="27"/>
      <c r="Q164" s="240">
        <f t="shared" si="23"/>
        <v>0</v>
      </c>
      <c r="R164" s="26"/>
      <c r="S164" s="240">
        <f t="shared" si="24"/>
        <v>0</v>
      </c>
      <c r="T164" s="240">
        <f t="shared" si="25"/>
        <v>0</v>
      </c>
      <c r="U164" s="240">
        <f t="shared" si="26"/>
        <v>0</v>
      </c>
      <c r="V164" s="240">
        <f t="shared" si="27"/>
        <v>0</v>
      </c>
      <c r="W164" s="15"/>
      <c r="X164" s="62" t="s">
        <v>277</v>
      </c>
      <c r="Y164" s="63"/>
      <c r="Z164" s="64" t="s">
        <v>171</v>
      </c>
      <c r="AA164" s="65"/>
      <c r="AB164" s="66" t="s">
        <v>172</v>
      </c>
      <c r="AC164" s="37">
        <v>1</v>
      </c>
      <c r="AE164" s="12" t="s">
        <v>277</v>
      </c>
      <c r="AF164" s="10" t="s">
        <v>173</v>
      </c>
      <c r="AG164" s="9"/>
      <c r="AH164" s="34" t="s">
        <v>172</v>
      </c>
      <c r="AI164" s="37">
        <v>1</v>
      </c>
      <c r="AJ164" s="14">
        <v>2500</v>
      </c>
      <c r="AK164" s="28"/>
      <c r="AL164" s="28"/>
      <c r="AM164" s="33"/>
      <c r="AN164" s="11"/>
      <c r="AO164" s="68"/>
      <c r="AP164" s="69"/>
      <c r="AQ164" s="69"/>
      <c r="AR164" s="69"/>
      <c r="AS164" s="14"/>
      <c r="AT164" s="28"/>
      <c r="AU164" s="11"/>
      <c r="AV164" s="11"/>
      <c r="AW164" s="16"/>
      <c r="AX164" s="16"/>
      <c r="AY164" s="16"/>
      <c r="AZ164" s="16"/>
      <c r="BA164" s="16"/>
      <c r="BB164" s="16"/>
      <c r="BC164" s="16"/>
      <c r="BD164" s="16"/>
      <c r="BE164" s="14"/>
      <c r="BF164" s="11"/>
      <c r="BG164" s="11"/>
    </row>
    <row r="165" spans="1:59" ht="30" customHeight="1" x14ac:dyDescent="0.35">
      <c r="A165" s="35" t="s">
        <v>558</v>
      </c>
      <c r="B165" s="52"/>
      <c r="C165" s="168" t="s">
        <v>1057</v>
      </c>
      <c r="D165" s="9"/>
      <c r="E165" s="34" t="s">
        <v>172</v>
      </c>
      <c r="F165" s="36">
        <v>6</v>
      </c>
      <c r="G165" s="49"/>
      <c r="H165" s="29"/>
      <c r="I165" s="240">
        <f t="shared" si="19"/>
        <v>0</v>
      </c>
      <c r="J165" s="269"/>
      <c r="K165" s="240">
        <f t="shared" si="20"/>
        <v>0</v>
      </c>
      <c r="L165" s="59"/>
      <c r="M165" s="240">
        <f t="shared" si="21"/>
        <v>0</v>
      </c>
      <c r="N165" s="60"/>
      <c r="O165" s="240">
        <f t="shared" si="22"/>
        <v>0</v>
      </c>
      <c r="P165" s="27"/>
      <c r="Q165" s="240">
        <f t="shared" si="23"/>
        <v>0</v>
      </c>
      <c r="R165" s="26"/>
      <c r="S165" s="240">
        <f t="shared" si="24"/>
        <v>0</v>
      </c>
      <c r="T165" s="240">
        <f t="shared" si="25"/>
        <v>0</v>
      </c>
      <c r="U165" s="240">
        <f t="shared" si="26"/>
        <v>0</v>
      </c>
      <c r="V165" s="240">
        <f t="shared" si="27"/>
        <v>0</v>
      </c>
      <c r="W165" s="15"/>
      <c r="X165" s="62" t="s">
        <v>509</v>
      </c>
      <c r="Y165" s="63"/>
      <c r="Z165" s="64" t="s">
        <v>279</v>
      </c>
      <c r="AA165" s="65"/>
      <c r="AB165" s="66" t="s">
        <v>172</v>
      </c>
      <c r="AC165" s="37">
        <v>2</v>
      </c>
      <c r="AE165" s="12" t="s">
        <v>509</v>
      </c>
      <c r="AF165" s="10" t="s">
        <v>510</v>
      </c>
      <c r="AG165" s="9"/>
      <c r="AH165" s="34" t="s">
        <v>172</v>
      </c>
      <c r="AI165" s="37">
        <v>2</v>
      </c>
      <c r="AJ165" s="14">
        <v>900</v>
      </c>
      <c r="AK165" s="28"/>
      <c r="AL165" s="28"/>
      <c r="AM165" s="33"/>
      <c r="AN165" s="11"/>
      <c r="AO165" s="68"/>
      <c r="AP165" s="69"/>
      <c r="AQ165" s="69"/>
      <c r="AR165" s="69"/>
      <c r="AS165" s="14"/>
      <c r="AT165" s="28"/>
      <c r="AU165" s="11"/>
      <c r="AV165" s="11"/>
      <c r="AW165" s="16"/>
      <c r="AX165" s="16"/>
      <c r="AY165" s="16"/>
      <c r="AZ165" s="16"/>
      <c r="BA165" s="16"/>
      <c r="BB165" s="16"/>
      <c r="BC165" s="16"/>
      <c r="BD165" s="16"/>
      <c r="BE165" s="14"/>
      <c r="BF165" s="11"/>
      <c r="BG165" s="11"/>
    </row>
    <row r="166" spans="1:59" ht="30" customHeight="1" x14ac:dyDescent="0.35">
      <c r="A166" s="35" t="s">
        <v>559</v>
      </c>
      <c r="B166" s="52"/>
      <c r="C166" s="168" t="s">
        <v>281</v>
      </c>
      <c r="D166" s="9"/>
      <c r="E166" s="34" t="s">
        <v>172</v>
      </c>
      <c r="F166" s="36">
        <v>6</v>
      </c>
      <c r="G166" s="49"/>
      <c r="H166" s="29"/>
      <c r="I166" s="240">
        <f t="shared" si="19"/>
        <v>0</v>
      </c>
      <c r="J166" s="269"/>
      <c r="K166" s="240">
        <f t="shared" si="20"/>
        <v>0</v>
      </c>
      <c r="L166" s="59"/>
      <c r="M166" s="240">
        <f t="shared" si="21"/>
        <v>0</v>
      </c>
      <c r="N166" s="60"/>
      <c r="O166" s="240">
        <f t="shared" si="22"/>
        <v>0</v>
      </c>
      <c r="P166" s="27"/>
      <c r="Q166" s="240">
        <f t="shared" si="23"/>
        <v>0</v>
      </c>
      <c r="R166" s="26"/>
      <c r="S166" s="240">
        <f t="shared" si="24"/>
        <v>0</v>
      </c>
      <c r="T166" s="240">
        <f t="shared" si="25"/>
        <v>0</v>
      </c>
      <c r="U166" s="240">
        <f t="shared" si="26"/>
        <v>0</v>
      </c>
      <c r="V166" s="240">
        <f t="shared" si="27"/>
        <v>0</v>
      </c>
      <c r="W166" s="15"/>
      <c r="X166" s="62" t="s">
        <v>278</v>
      </c>
      <c r="Y166" s="63"/>
      <c r="Z166" s="64" t="s">
        <v>281</v>
      </c>
      <c r="AA166" s="65"/>
      <c r="AB166" s="66" t="s">
        <v>172</v>
      </c>
      <c r="AC166" s="37">
        <v>6</v>
      </c>
      <c r="AE166" s="12" t="s">
        <v>278</v>
      </c>
      <c r="AF166" s="10" t="s">
        <v>282</v>
      </c>
      <c r="AG166" s="9"/>
      <c r="AH166" s="34" t="s">
        <v>172</v>
      </c>
      <c r="AI166" s="37">
        <v>6</v>
      </c>
      <c r="AJ166" s="14">
        <v>600</v>
      </c>
      <c r="AK166" s="28"/>
      <c r="AL166" s="28"/>
      <c r="AM166" s="33"/>
      <c r="AN166" s="11"/>
      <c r="AO166" s="68"/>
      <c r="AP166" s="69"/>
      <c r="AQ166" s="69"/>
      <c r="AR166" s="69"/>
      <c r="AS166" s="14"/>
      <c r="AT166" s="28"/>
      <c r="AU166" s="11"/>
      <c r="AV166" s="11"/>
      <c r="AW166" s="16"/>
      <c r="AX166" s="16"/>
      <c r="AY166" s="16"/>
      <c r="AZ166" s="16"/>
      <c r="BA166" s="16"/>
      <c r="BB166" s="16"/>
      <c r="BC166" s="16"/>
      <c r="BD166" s="16"/>
      <c r="BE166" s="14"/>
      <c r="BF166" s="11"/>
      <c r="BG166" s="11"/>
    </row>
    <row r="167" spans="1:59" ht="30" customHeight="1" x14ac:dyDescent="0.35">
      <c r="A167" s="35" t="s">
        <v>560</v>
      </c>
      <c r="B167" s="52"/>
      <c r="C167" s="53" t="s">
        <v>977</v>
      </c>
      <c r="D167" s="9"/>
      <c r="E167" s="34" t="s">
        <v>903</v>
      </c>
      <c r="F167" s="36">
        <v>1</v>
      </c>
      <c r="G167" s="49"/>
      <c r="H167" s="29"/>
      <c r="I167" s="240">
        <f t="shared" si="19"/>
        <v>0</v>
      </c>
      <c r="J167" s="269"/>
      <c r="K167" s="240">
        <f t="shared" si="20"/>
        <v>0</v>
      </c>
      <c r="L167" s="59"/>
      <c r="M167" s="240">
        <f t="shared" si="21"/>
        <v>0</v>
      </c>
      <c r="N167" s="60"/>
      <c r="O167" s="240">
        <f t="shared" si="22"/>
        <v>0</v>
      </c>
      <c r="P167" s="27"/>
      <c r="Q167" s="240">
        <f t="shared" si="23"/>
        <v>0</v>
      </c>
      <c r="R167" s="26"/>
      <c r="S167" s="240">
        <f t="shared" si="24"/>
        <v>0</v>
      </c>
      <c r="T167" s="240">
        <f t="shared" si="25"/>
        <v>0</v>
      </c>
      <c r="U167" s="240">
        <f t="shared" si="26"/>
        <v>0</v>
      </c>
      <c r="V167" s="240">
        <f t="shared" si="27"/>
        <v>0</v>
      </c>
      <c r="W167" s="15"/>
      <c r="X167" s="62" t="s">
        <v>280</v>
      </c>
      <c r="Y167" s="63"/>
      <c r="Z167" s="64" t="s">
        <v>193</v>
      </c>
      <c r="AA167" s="65"/>
      <c r="AB167" s="66" t="s">
        <v>903</v>
      </c>
      <c r="AC167" s="37">
        <v>1</v>
      </c>
      <c r="AE167" s="12" t="s">
        <v>280</v>
      </c>
      <c r="AF167" s="10" t="s">
        <v>194</v>
      </c>
      <c r="AG167" s="9"/>
      <c r="AH167" s="34" t="s">
        <v>903</v>
      </c>
      <c r="AI167" s="37">
        <v>1</v>
      </c>
      <c r="AJ167" s="14">
        <v>1200</v>
      </c>
      <c r="AK167" s="28"/>
      <c r="AL167" s="28"/>
      <c r="AM167" s="33"/>
      <c r="AN167" s="11"/>
      <c r="AO167" s="68"/>
      <c r="AP167" s="69"/>
      <c r="AQ167" s="69"/>
      <c r="AR167" s="69"/>
      <c r="AS167" s="14"/>
      <c r="AT167" s="28"/>
      <c r="AU167" s="11"/>
      <c r="AV167" s="11"/>
      <c r="AW167" s="16"/>
      <c r="AX167" s="16"/>
      <c r="AY167" s="16"/>
      <c r="AZ167" s="16"/>
      <c r="BA167" s="16"/>
      <c r="BB167" s="16"/>
      <c r="BC167" s="16"/>
      <c r="BD167" s="16"/>
      <c r="BE167" s="14"/>
      <c r="BF167" s="11"/>
      <c r="BG167" s="11"/>
    </row>
    <row r="168" spans="1:59" ht="30" customHeight="1" x14ac:dyDescent="0.35">
      <c r="A168" s="35" t="s">
        <v>561</v>
      </c>
      <c r="B168" s="52"/>
      <c r="C168" s="53" t="s">
        <v>196</v>
      </c>
      <c r="D168" s="9"/>
      <c r="E168" s="34" t="s">
        <v>903</v>
      </c>
      <c r="F168" s="36">
        <v>1</v>
      </c>
      <c r="G168" s="49"/>
      <c r="H168" s="29"/>
      <c r="I168" s="240">
        <f t="shared" si="19"/>
        <v>0</v>
      </c>
      <c r="J168" s="269"/>
      <c r="K168" s="240">
        <f t="shared" si="20"/>
        <v>0</v>
      </c>
      <c r="L168" s="59"/>
      <c r="M168" s="240">
        <f t="shared" si="21"/>
        <v>0</v>
      </c>
      <c r="N168" s="60"/>
      <c r="O168" s="240">
        <f t="shared" si="22"/>
        <v>0</v>
      </c>
      <c r="P168" s="27"/>
      <c r="Q168" s="240">
        <f t="shared" si="23"/>
        <v>0</v>
      </c>
      <c r="R168" s="26"/>
      <c r="S168" s="240">
        <f t="shared" si="24"/>
        <v>0</v>
      </c>
      <c r="T168" s="240">
        <f t="shared" si="25"/>
        <v>0</v>
      </c>
      <c r="U168" s="240">
        <f t="shared" si="26"/>
        <v>0</v>
      </c>
      <c r="V168" s="240">
        <f t="shared" si="27"/>
        <v>0</v>
      </c>
      <c r="W168" s="15"/>
      <c r="X168" s="62" t="s">
        <v>511</v>
      </c>
      <c r="Y168" s="63"/>
      <c r="Z168" s="64" t="s">
        <v>196</v>
      </c>
      <c r="AA168" s="65"/>
      <c r="AB168" s="66" t="s">
        <v>903</v>
      </c>
      <c r="AC168" s="37">
        <v>1</v>
      </c>
      <c r="AE168" s="12" t="s">
        <v>511</v>
      </c>
      <c r="AF168" s="10" t="s">
        <v>197</v>
      </c>
      <c r="AG168" s="9"/>
      <c r="AH168" s="34" t="s">
        <v>903</v>
      </c>
      <c r="AI168" s="37">
        <v>1</v>
      </c>
      <c r="AJ168" s="14">
        <v>350</v>
      </c>
      <c r="AK168" s="28"/>
      <c r="AL168" s="28"/>
      <c r="AM168" s="33"/>
      <c r="AN168" s="11"/>
      <c r="AO168" s="68"/>
      <c r="AP168" s="69"/>
      <c r="AQ168" s="69"/>
      <c r="AR168" s="69"/>
      <c r="AS168" s="14"/>
      <c r="AT168" s="28"/>
      <c r="AU168" s="11"/>
      <c r="AV168" s="11"/>
      <c r="AW168" s="16"/>
      <c r="AX168" s="16"/>
      <c r="AY168" s="16"/>
      <c r="AZ168" s="16"/>
      <c r="BA168" s="16"/>
      <c r="BB168" s="16"/>
      <c r="BC168" s="16"/>
      <c r="BD168" s="16"/>
      <c r="BE168" s="14"/>
      <c r="BF168" s="11"/>
      <c r="BG168" s="11"/>
    </row>
    <row r="169" spans="1:59" ht="30" customHeight="1" x14ac:dyDescent="0.35">
      <c r="A169" s="35" t="s">
        <v>562</v>
      </c>
      <c r="B169" s="52"/>
      <c r="C169" s="53" t="s">
        <v>199</v>
      </c>
      <c r="D169" s="9"/>
      <c r="E169" s="34" t="s">
        <v>903</v>
      </c>
      <c r="F169" s="36">
        <v>1</v>
      </c>
      <c r="G169" s="49"/>
      <c r="H169" s="29"/>
      <c r="I169" s="240">
        <f t="shared" si="19"/>
        <v>0</v>
      </c>
      <c r="J169" s="269"/>
      <c r="K169" s="240">
        <f t="shared" si="20"/>
        <v>0</v>
      </c>
      <c r="L169" s="59"/>
      <c r="M169" s="240">
        <f t="shared" si="21"/>
        <v>0</v>
      </c>
      <c r="N169" s="60"/>
      <c r="O169" s="240">
        <f t="shared" si="22"/>
        <v>0</v>
      </c>
      <c r="P169" s="27"/>
      <c r="Q169" s="240">
        <f t="shared" si="23"/>
        <v>0</v>
      </c>
      <c r="R169" s="26"/>
      <c r="S169" s="240">
        <f t="shared" si="24"/>
        <v>0</v>
      </c>
      <c r="T169" s="240">
        <f t="shared" si="25"/>
        <v>0</v>
      </c>
      <c r="U169" s="240">
        <f t="shared" si="26"/>
        <v>0</v>
      </c>
      <c r="V169" s="240">
        <f t="shared" si="27"/>
        <v>0</v>
      </c>
      <c r="W169" s="15"/>
      <c r="X169" s="62" t="s">
        <v>512</v>
      </c>
      <c r="Y169" s="63"/>
      <c r="Z169" s="64" t="s">
        <v>199</v>
      </c>
      <c r="AA169" s="65"/>
      <c r="AB169" s="66" t="s">
        <v>903</v>
      </c>
      <c r="AC169" s="37">
        <v>1</v>
      </c>
      <c r="AE169" s="12" t="s">
        <v>512</v>
      </c>
      <c r="AF169" s="10" t="s">
        <v>200</v>
      </c>
      <c r="AG169" s="9"/>
      <c r="AH169" s="34" t="s">
        <v>903</v>
      </c>
      <c r="AI169" s="37">
        <v>1</v>
      </c>
      <c r="AJ169" s="14">
        <v>5000</v>
      </c>
      <c r="AK169" s="28"/>
      <c r="AL169" s="28"/>
      <c r="AM169" s="33"/>
      <c r="AN169" s="11"/>
      <c r="AO169" s="68"/>
      <c r="AP169" s="69"/>
      <c r="AQ169" s="69"/>
      <c r="AR169" s="69"/>
      <c r="AS169" s="14"/>
      <c r="AT169" s="28"/>
      <c r="AU169" s="11"/>
      <c r="AV169" s="11"/>
      <c r="AW169" s="16"/>
      <c r="AX169" s="16"/>
      <c r="AY169" s="16"/>
      <c r="AZ169" s="16"/>
      <c r="BA169" s="16"/>
      <c r="BB169" s="16"/>
      <c r="BC169" s="16"/>
      <c r="BD169" s="16"/>
      <c r="BE169" s="14"/>
      <c r="BF169" s="11"/>
      <c r="BG169" s="11"/>
    </row>
    <row r="170" spans="1:59" ht="30" customHeight="1" x14ac:dyDescent="0.35">
      <c r="A170" s="35" t="s">
        <v>563</v>
      </c>
      <c r="B170" s="52"/>
      <c r="C170" s="53" t="s">
        <v>202</v>
      </c>
      <c r="D170" s="9"/>
      <c r="E170" s="34" t="s">
        <v>903</v>
      </c>
      <c r="F170" s="36">
        <v>1</v>
      </c>
      <c r="G170" s="49"/>
      <c r="H170" s="29"/>
      <c r="I170" s="240">
        <f t="shared" si="19"/>
        <v>0</v>
      </c>
      <c r="J170" s="269"/>
      <c r="K170" s="240">
        <f t="shared" si="20"/>
        <v>0</v>
      </c>
      <c r="L170" s="59"/>
      <c r="M170" s="240">
        <f t="shared" si="21"/>
        <v>0</v>
      </c>
      <c r="N170" s="60"/>
      <c r="O170" s="240">
        <f t="shared" si="22"/>
        <v>0</v>
      </c>
      <c r="P170" s="27"/>
      <c r="Q170" s="240">
        <f t="shared" si="23"/>
        <v>0</v>
      </c>
      <c r="R170" s="26"/>
      <c r="S170" s="240">
        <f t="shared" si="24"/>
        <v>0</v>
      </c>
      <c r="T170" s="240">
        <f t="shared" si="25"/>
        <v>0</v>
      </c>
      <c r="U170" s="240">
        <f t="shared" si="26"/>
        <v>0</v>
      </c>
      <c r="V170" s="240">
        <f t="shared" si="27"/>
        <v>0</v>
      </c>
      <c r="W170" s="15"/>
      <c r="X170" s="62" t="s">
        <v>283</v>
      </c>
      <c r="Y170" s="63"/>
      <c r="Z170" s="64" t="s">
        <v>202</v>
      </c>
      <c r="AA170" s="65"/>
      <c r="AB170" s="66" t="s">
        <v>903</v>
      </c>
      <c r="AC170" s="37">
        <v>1</v>
      </c>
      <c r="AE170" s="12" t="s">
        <v>283</v>
      </c>
      <c r="AF170" s="10" t="s">
        <v>203</v>
      </c>
      <c r="AG170" s="9"/>
      <c r="AH170" s="34" t="s">
        <v>903</v>
      </c>
      <c r="AI170" s="37">
        <v>1</v>
      </c>
      <c r="AJ170" s="14">
        <v>350</v>
      </c>
      <c r="AK170" s="28"/>
      <c r="AL170" s="28"/>
      <c r="AM170" s="33"/>
      <c r="AN170" s="11"/>
      <c r="AO170" s="68"/>
      <c r="AP170" s="69"/>
      <c r="AQ170" s="69"/>
      <c r="AR170" s="69"/>
      <c r="AS170" s="14"/>
      <c r="AT170" s="28"/>
      <c r="AU170" s="11"/>
      <c r="AV170" s="11"/>
      <c r="AW170" s="16"/>
      <c r="AX170" s="16"/>
      <c r="AY170" s="16"/>
      <c r="AZ170" s="16"/>
      <c r="BA170" s="16"/>
      <c r="BB170" s="16"/>
      <c r="BC170" s="16"/>
      <c r="BD170" s="16"/>
      <c r="BE170" s="14"/>
      <c r="BF170" s="11"/>
      <c r="BG170" s="11"/>
    </row>
    <row r="171" spans="1:59" ht="30" customHeight="1" x14ac:dyDescent="0.35">
      <c r="A171" s="35" t="s">
        <v>564</v>
      </c>
      <c r="B171" s="52"/>
      <c r="C171" s="53" t="s">
        <v>622</v>
      </c>
      <c r="D171" s="9"/>
      <c r="E171" s="34" t="s">
        <v>172</v>
      </c>
      <c r="F171" s="36">
        <v>1</v>
      </c>
      <c r="G171" s="49"/>
      <c r="H171" s="29"/>
      <c r="I171" s="240">
        <f t="shared" si="19"/>
        <v>0</v>
      </c>
      <c r="J171" s="269"/>
      <c r="K171" s="240">
        <f t="shared" si="20"/>
        <v>0</v>
      </c>
      <c r="L171" s="59"/>
      <c r="M171" s="240">
        <f t="shared" si="21"/>
        <v>0</v>
      </c>
      <c r="N171" s="60"/>
      <c r="O171" s="240">
        <f t="shared" si="22"/>
        <v>0</v>
      </c>
      <c r="P171" s="27"/>
      <c r="Q171" s="240">
        <f t="shared" si="23"/>
        <v>0</v>
      </c>
      <c r="R171" s="29"/>
      <c r="S171" s="240">
        <f t="shared" si="24"/>
        <v>0</v>
      </c>
      <c r="T171" s="240">
        <f t="shared" si="25"/>
        <v>0</v>
      </c>
      <c r="U171" s="240">
        <f t="shared" si="26"/>
        <v>0</v>
      </c>
      <c r="V171" s="240">
        <f t="shared" si="27"/>
        <v>0</v>
      </c>
      <c r="W171" s="15"/>
      <c r="X171" s="62"/>
      <c r="Y171" s="63"/>
      <c r="Z171" s="64"/>
      <c r="AA171" s="65"/>
      <c r="AB171" s="66"/>
      <c r="AC171" s="37"/>
      <c r="AE171" s="12"/>
      <c r="AF171" s="10"/>
      <c r="AG171" s="9"/>
      <c r="AH171" s="34"/>
      <c r="AI171" s="37"/>
      <c r="AJ171" s="14"/>
      <c r="AK171" s="28"/>
      <c r="AL171" s="28"/>
      <c r="AM171" s="33"/>
      <c r="AN171" s="11"/>
      <c r="AO171" s="68"/>
      <c r="AP171" s="69"/>
      <c r="AQ171" s="69"/>
      <c r="AR171" s="69"/>
      <c r="AS171" s="14"/>
      <c r="AT171" s="28"/>
      <c r="AU171" s="11"/>
      <c r="AV171" s="11"/>
      <c r="AW171" s="16"/>
      <c r="AX171" s="16"/>
      <c r="AY171" s="16"/>
      <c r="AZ171" s="16"/>
      <c r="BA171" s="16"/>
      <c r="BB171" s="16"/>
      <c r="BC171" s="16"/>
      <c r="BD171" s="16"/>
      <c r="BE171" s="14"/>
      <c r="BF171" s="11"/>
      <c r="BG171" s="11"/>
    </row>
    <row r="172" spans="1:59" ht="30" customHeight="1" x14ac:dyDescent="0.35">
      <c r="A172" s="458" t="s">
        <v>632</v>
      </c>
      <c r="B172" s="52"/>
      <c r="C172" s="317" t="s">
        <v>668</v>
      </c>
      <c r="D172" s="9"/>
      <c r="E172" s="77"/>
      <c r="F172" s="36"/>
      <c r="G172" s="49"/>
      <c r="H172" s="29"/>
      <c r="I172" s="240"/>
      <c r="J172" s="269"/>
      <c r="K172" s="240"/>
      <c r="L172" s="59"/>
      <c r="M172" s="240"/>
      <c r="N172" s="60"/>
      <c r="O172" s="240"/>
      <c r="P172" s="27"/>
      <c r="Q172" s="240"/>
      <c r="R172" s="29"/>
      <c r="S172" s="240"/>
      <c r="T172" s="240"/>
      <c r="U172" s="240"/>
      <c r="V172" s="240"/>
      <c r="W172" s="15"/>
      <c r="X172" s="62"/>
      <c r="Y172" s="63"/>
      <c r="Z172" s="64"/>
      <c r="AA172" s="65"/>
      <c r="AB172" s="66"/>
      <c r="AC172" s="37"/>
      <c r="AE172" s="12"/>
      <c r="AF172" s="10"/>
      <c r="AG172" s="9"/>
      <c r="AH172" s="34"/>
      <c r="AI172" s="37"/>
      <c r="AJ172" s="14"/>
      <c r="AK172" s="28"/>
      <c r="AL172" s="28"/>
      <c r="AM172" s="33"/>
      <c r="AN172" s="11"/>
      <c r="AO172" s="68"/>
      <c r="AP172" s="69"/>
      <c r="AQ172" s="69"/>
      <c r="AR172" s="69"/>
      <c r="AS172" s="14"/>
      <c r="AT172" s="28"/>
      <c r="AU172" s="11"/>
      <c r="AV172" s="11"/>
      <c r="AW172" s="16"/>
      <c r="AX172" s="16"/>
      <c r="AY172" s="16"/>
      <c r="AZ172" s="16"/>
      <c r="BA172" s="16"/>
      <c r="BB172" s="16"/>
      <c r="BC172" s="16"/>
      <c r="BD172" s="16"/>
      <c r="BE172" s="14"/>
      <c r="BF172" s="11"/>
      <c r="BG172" s="11"/>
    </row>
    <row r="173" spans="1:59" ht="30" customHeight="1" x14ac:dyDescent="0.35">
      <c r="A173" s="35" t="s">
        <v>633</v>
      </c>
      <c r="B173" s="52"/>
      <c r="C173" s="76" t="s">
        <v>1048</v>
      </c>
      <c r="D173" s="9"/>
      <c r="E173" s="77" t="s">
        <v>172</v>
      </c>
      <c r="F173" s="36">
        <v>1</v>
      </c>
      <c r="G173" s="49"/>
      <c r="H173" s="29"/>
      <c r="I173" s="240">
        <f t="shared" si="19"/>
        <v>0</v>
      </c>
      <c r="J173" s="269"/>
      <c r="K173" s="240">
        <f t="shared" si="20"/>
        <v>0</v>
      </c>
      <c r="L173" s="59"/>
      <c r="M173" s="240">
        <f t="shared" si="21"/>
        <v>0</v>
      </c>
      <c r="N173" s="60"/>
      <c r="O173" s="240">
        <f t="shared" si="22"/>
        <v>0</v>
      </c>
      <c r="P173" s="27"/>
      <c r="Q173" s="240">
        <f t="shared" si="23"/>
        <v>0</v>
      </c>
      <c r="R173" s="29"/>
      <c r="S173" s="240">
        <f t="shared" si="24"/>
        <v>0</v>
      </c>
      <c r="T173" s="240">
        <f t="shared" si="25"/>
        <v>0</v>
      </c>
      <c r="U173" s="240">
        <f t="shared" si="26"/>
        <v>0</v>
      </c>
      <c r="V173" s="240">
        <f t="shared" si="27"/>
        <v>0</v>
      </c>
      <c r="W173" s="15"/>
      <c r="X173" s="62"/>
      <c r="Y173" s="63"/>
      <c r="Z173" s="64"/>
      <c r="AA173" s="65"/>
      <c r="AB173" s="66"/>
      <c r="AC173" s="37"/>
      <c r="AE173" s="12"/>
      <c r="AF173" s="10"/>
      <c r="AG173" s="9"/>
      <c r="AH173" s="34"/>
      <c r="AI173" s="37"/>
      <c r="AJ173" s="14"/>
      <c r="AK173" s="28"/>
      <c r="AL173" s="28"/>
      <c r="AM173" s="33"/>
      <c r="AN173" s="11"/>
      <c r="AO173" s="68"/>
      <c r="AP173" s="69"/>
      <c r="AQ173" s="69"/>
      <c r="AR173" s="69"/>
      <c r="AS173" s="14"/>
      <c r="AT173" s="28"/>
      <c r="AU173" s="11"/>
      <c r="AV173" s="11"/>
      <c r="AW173" s="16"/>
      <c r="AX173" s="16"/>
      <c r="AY173" s="16"/>
      <c r="AZ173" s="16"/>
      <c r="BA173" s="16"/>
      <c r="BB173" s="16"/>
      <c r="BC173" s="16"/>
      <c r="BD173" s="16"/>
      <c r="BE173" s="14"/>
      <c r="BF173" s="11"/>
      <c r="BG173" s="11"/>
    </row>
    <row r="174" spans="1:59" ht="30" customHeight="1" x14ac:dyDescent="0.35">
      <c r="A174" s="35" t="s">
        <v>634</v>
      </c>
      <c r="B174" s="52"/>
      <c r="C174" s="76" t="s">
        <v>1051</v>
      </c>
      <c r="D174" s="9"/>
      <c r="E174" s="77" t="s">
        <v>172</v>
      </c>
      <c r="F174" s="36">
        <v>6</v>
      </c>
      <c r="G174" s="49"/>
      <c r="H174" s="29"/>
      <c r="I174" s="240">
        <f t="shared" si="19"/>
        <v>0</v>
      </c>
      <c r="J174" s="269"/>
      <c r="K174" s="240">
        <f t="shared" si="20"/>
        <v>0</v>
      </c>
      <c r="L174" s="59"/>
      <c r="M174" s="240">
        <f t="shared" si="21"/>
        <v>0</v>
      </c>
      <c r="N174" s="60"/>
      <c r="O174" s="240">
        <f t="shared" si="22"/>
        <v>0</v>
      </c>
      <c r="P174" s="27"/>
      <c r="Q174" s="240">
        <f t="shared" si="23"/>
        <v>0</v>
      </c>
      <c r="R174" s="29"/>
      <c r="S174" s="240">
        <f t="shared" si="24"/>
        <v>0</v>
      </c>
      <c r="T174" s="240">
        <f t="shared" si="25"/>
        <v>0</v>
      </c>
      <c r="U174" s="240">
        <f t="shared" si="26"/>
        <v>0</v>
      </c>
      <c r="V174" s="240">
        <f t="shared" si="27"/>
        <v>0</v>
      </c>
      <c r="W174" s="15"/>
      <c r="X174" s="62"/>
      <c r="Y174" s="63"/>
      <c r="Z174" s="64"/>
      <c r="AA174" s="65"/>
      <c r="AB174" s="66"/>
      <c r="AC174" s="37"/>
      <c r="AE174" s="12"/>
      <c r="AF174" s="10"/>
      <c r="AG174" s="9"/>
      <c r="AH174" s="34"/>
      <c r="AI174" s="37"/>
      <c r="AJ174" s="14"/>
      <c r="AK174" s="28"/>
      <c r="AL174" s="28"/>
      <c r="AM174" s="33"/>
      <c r="AN174" s="11"/>
      <c r="AO174" s="68"/>
      <c r="AP174" s="69"/>
      <c r="AQ174" s="69"/>
      <c r="AR174" s="69"/>
      <c r="AS174" s="14"/>
      <c r="AT174" s="28"/>
      <c r="AU174" s="11"/>
      <c r="AV174" s="11"/>
      <c r="AW174" s="16"/>
      <c r="AX174" s="16"/>
      <c r="AY174" s="16"/>
      <c r="AZ174" s="16"/>
      <c r="BA174" s="16"/>
      <c r="BB174" s="16"/>
      <c r="BC174" s="16"/>
      <c r="BD174" s="16"/>
      <c r="BE174" s="14"/>
      <c r="BF174" s="11"/>
      <c r="BG174" s="11"/>
    </row>
    <row r="175" spans="1:59" ht="30" customHeight="1" x14ac:dyDescent="0.35">
      <c r="A175" s="35" t="s">
        <v>635</v>
      </c>
      <c r="B175" s="52"/>
      <c r="C175" s="76" t="s">
        <v>1049</v>
      </c>
      <c r="D175" s="9"/>
      <c r="E175" s="77" t="s">
        <v>172</v>
      </c>
      <c r="F175" s="36">
        <v>3</v>
      </c>
      <c r="G175" s="49"/>
      <c r="H175" s="29"/>
      <c r="I175" s="240">
        <f t="shared" si="19"/>
        <v>0</v>
      </c>
      <c r="J175" s="269"/>
      <c r="K175" s="240">
        <f t="shared" si="20"/>
        <v>0</v>
      </c>
      <c r="L175" s="59"/>
      <c r="M175" s="240">
        <f t="shared" si="21"/>
        <v>0</v>
      </c>
      <c r="N175" s="60"/>
      <c r="O175" s="240">
        <f t="shared" si="22"/>
        <v>0</v>
      </c>
      <c r="P175" s="27"/>
      <c r="Q175" s="240">
        <f t="shared" si="23"/>
        <v>0</v>
      </c>
      <c r="R175" s="29"/>
      <c r="S175" s="240">
        <f t="shared" si="24"/>
        <v>0</v>
      </c>
      <c r="T175" s="240">
        <f t="shared" si="25"/>
        <v>0</v>
      </c>
      <c r="U175" s="240">
        <f t="shared" si="26"/>
        <v>0</v>
      </c>
      <c r="V175" s="240">
        <f t="shared" si="27"/>
        <v>0</v>
      </c>
      <c r="W175" s="15"/>
      <c r="X175" s="62"/>
      <c r="Y175" s="63"/>
      <c r="Z175" s="64"/>
      <c r="AA175" s="65"/>
      <c r="AB175" s="66"/>
      <c r="AC175" s="37"/>
      <c r="AE175" s="12"/>
      <c r="AF175" s="10"/>
      <c r="AG175" s="9"/>
      <c r="AH175" s="34"/>
      <c r="AI175" s="37"/>
      <c r="AJ175" s="14"/>
      <c r="AK175" s="28"/>
      <c r="AL175" s="28"/>
      <c r="AM175" s="33"/>
      <c r="AN175" s="11"/>
      <c r="AO175" s="68"/>
      <c r="AP175" s="69"/>
      <c r="AQ175" s="69"/>
      <c r="AR175" s="69"/>
      <c r="AS175" s="14"/>
      <c r="AT175" s="28"/>
      <c r="AU175" s="11"/>
      <c r="AV175" s="11"/>
      <c r="AW175" s="16"/>
      <c r="AX175" s="16"/>
      <c r="AY175" s="16"/>
      <c r="AZ175" s="16"/>
      <c r="BA175" s="16"/>
      <c r="BB175" s="16"/>
      <c r="BC175" s="16"/>
      <c r="BD175" s="16"/>
      <c r="BE175" s="14"/>
      <c r="BF175" s="11"/>
      <c r="BG175" s="11"/>
    </row>
    <row r="176" spans="1:59" ht="30" customHeight="1" x14ac:dyDescent="0.35">
      <c r="A176" s="35" t="s">
        <v>636</v>
      </c>
      <c r="B176" s="52"/>
      <c r="C176" s="76" t="s">
        <v>1050</v>
      </c>
      <c r="D176" s="9"/>
      <c r="E176" s="77" t="s">
        <v>172</v>
      </c>
      <c r="F176" s="36">
        <v>3</v>
      </c>
      <c r="G176" s="49"/>
      <c r="H176" s="29"/>
      <c r="I176" s="240">
        <f t="shared" si="19"/>
        <v>0</v>
      </c>
      <c r="J176" s="269"/>
      <c r="K176" s="240">
        <f t="shared" si="20"/>
        <v>0</v>
      </c>
      <c r="L176" s="59"/>
      <c r="M176" s="240">
        <f t="shared" si="21"/>
        <v>0</v>
      </c>
      <c r="N176" s="60"/>
      <c r="O176" s="240">
        <f t="shared" si="22"/>
        <v>0</v>
      </c>
      <c r="P176" s="27"/>
      <c r="Q176" s="240">
        <f t="shared" si="23"/>
        <v>0</v>
      </c>
      <c r="R176" s="29"/>
      <c r="S176" s="240">
        <f t="shared" si="24"/>
        <v>0</v>
      </c>
      <c r="T176" s="240">
        <f t="shared" si="25"/>
        <v>0</v>
      </c>
      <c r="U176" s="240">
        <f t="shared" si="26"/>
        <v>0</v>
      </c>
      <c r="V176" s="240">
        <f t="shared" si="27"/>
        <v>0</v>
      </c>
      <c r="W176" s="15"/>
      <c r="X176" s="62"/>
      <c r="Y176" s="63"/>
      <c r="Z176" s="64"/>
      <c r="AA176" s="65"/>
      <c r="AB176" s="66"/>
      <c r="AC176" s="37"/>
      <c r="AE176" s="12"/>
      <c r="AF176" s="10"/>
      <c r="AG176" s="9"/>
      <c r="AH176" s="34"/>
      <c r="AI176" s="37"/>
      <c r="AJ176" s="14"/>
      <c r="AK176" s="28"/>
      <c r="AL176" s="28"/>
      <c r="AM176" s="33"/>
      <c r="AN176" s="11"/>
      <c r="AO176" s="68"/>
      <c r="AP176" s="69"/>
      <c r="AQ176" s="69"/>
      <c r="AR176" s="69"/>
      <c r="AS176" s="14"/>
      <c r="AT176" s="28"/>
      <c r="AU176" s="11"/>
      <c r="AV176" s="11"/>
      <c r="AW176" s="16"/>
      <c r="AX176" s="16"/>
      <c r="AY176" s="16"/>
      <c r="AZ176" s="16"/>
      <c r="BA176" s="16"/>
      <c r="BB176" s="16"/>
      <c r="BC176" s="16"/>
      <c r="BD176" s="16"/>
      <c r="BE176" s="14"/>
      <c r="BF176" s="11"/>
      <c r="BG176" s="11"/>
    </row>
    <row r="177" spans="1:59" ht="30" customHeight="1" x14ac:dyDescent="0.35">
      <c r="A177" s="35" t="s">
        <v>637</v>
      </c>
      <c r="B177" s="52"/>
      <c r="C177" s="168" t="s">
        <v>1047</v>
      </c>
      <c r="D177" s="9"/>
      <c r="E177" s="77" t="s">
        <v>172</v>
      </c>
      <c r="F177" s="36">
        <v>3</v>
      </c>
      <c r="G177" s="49"/>
      <c r="H177" s="29"/>
      <c r="I177" s="240">
        <f t="shared" si="19"/>
        <v>0</v>
      </c>
      <c r="J177" s="269"/>
      <c r="K177" s="240">
        <f t="shared" si="20"/>
        <v>0</v>
      </c>
      <c r="L177" s="59"/>
      <c r="M177" s="240">
        <f t="shared" si="21"/>
        <v>0</v>
      </c>
      <c r="N177" s="60"/>
      <c r="O177" s="240">
        <f t="shared" si="22"/>
        <v>0</v>
      </c>
      <c r="P177" s="27"/>
      <c r="Q177" s="240">
        <f t="shared" si="23"/>
        <v>0</v>
      </c>
      <c r="R177" s="29"/>
      <c r="S177" s="240">
        <f t="shared" si="24"/>
        <v>0</v>
      </c>
      <c r="T177" s="240">
        <f t="shared" si="25"/>
        <v>0</v>
      </c>
      <c r="U177" s="240">
        <f t="shared" si="26"/>
        <v>0</v>
      </c>
      <c r="V177" s="240">
        <f t="shared" si="27"/>
        <v>0</v>
      </c>
      <c r="W177" s="15"/>
      <c r="X177" s="62"/>
      <c r="Y177" s="63"/>
      <c r="Z177" s="64"/>
      <c r="AA177" s="65"/>
      <c r="AB177" s="66"/>
      <c r="AC177" s="37"/>
      <c r="AE177" s="12"/>
      <c r="AF177" s="10"/>
      <c r="AG177" s="9"/>
      <c r="AH177" s="34"/>
      <c r="AI177" s="37"/>
      <c r="AJ177" s="14"/>
      <c r="AK177" s="28"/>
      <c r="AL177" s="28"/>
      <c r="AM177" s="33"/>
      <c r="AN177" s="11"/>
      <c r="AO177" s="68"/>
      <c r="AP177" s="69"/>
      <c r="AQ177" s="69"/>
      <c r="AR177" s="69"/>
      <c r="AS177" s="14"/>
      <c r="AT177" s="28"/>
      <c r="AU177" s="11"/>
      <c r="AV177" s="11"/>
      <c r="AW177" s="16"/>
      <c r="AX177" s="16"/>
      <c r="AY177" s="16"/>
      <c r="AZ177" s="16"/>
      <c r="BA177" s="16"/>
      <c r="BB177" s="16"/>
      <c r="BC177" s="16"/>
      <c r="BD177" s="16"/>
      <c r="BE177" s="14"/>
      <c r="BF177" s="11"/>
      <c r="BG177" s="11"/>
    </row>
    <row r="178" spans="1:59" ht="30" customHeight="1" x14ac:dyDescent="0.35">
      <c r="A178" s="35" t="s">
        <v>638</v>
      </c>
      <c r="B178" s="52"/>
      <c r="C178" s="76" t="s">
        <v>977</v>
      </c>
      <c r="D178" s="9"/>
      <c r="E178" s="77" t="s">
        <v>903</v>
      </c>
      <c r="F178" s="36">
        <v>1</v>
      </c>
      <c r="G178" s="49"/>
      <c r="H178" s="29"/>
      <c r="I178" s="240">
        <f t="shared" si="19"/>
        <v>0</v>
      </c>
      <c r="J178" s="269"/>
      <c r="K178" s="240">
        <f t="shared" si="20"/>
        <v>0</v>
      </c>
      <c r="L178" s="59"/>
      <c r="M178" s="240">
        <f t="shared" si="21"/>
        <v>0</v>
      </c>
      <c r="N178" s="60"/>
      <c r="O178" s="240">
        <f t="shared" si="22"/>
        <v>0</v>
      </c>
      <c r="P178" s="27"/>
      <c r="Q178" s="240">
        <f t="shared" si="23"/>
        <v>0</v>
      </c>
      <c r="R178" s="29"/>
      <c r="S178" s="240">
        <f t="shared" si="24"/>
        <v>0</v>
      </c>
      <c r="T178" s="240">
        <f t="shared" si="25"/>
        <v>0</v>
      </c>
      <c r="U178" s="240">
        <f t="shared" si="26"/>
        <v>0</v>
      </c>
      <c r="V178" s="240">
        <f t="shared" si="27"/>
        <v>0</v>
      </c>
      <c r="W178" s="15"/>
      <c r="X178" s="62"/>
      <c r="Y178" s="63"/>
      <c r="Z178" s="64"/>
      <c r="AA178" s="65"/>
      <c r="AB178" s="66"/>
      <c r="AC178" s="37"/>
      <c r="AE178" s="12"/>
      <c r="AF178" s="10"/>
      <c r="AG178" s="9"/>
      <c r="AH178" s="34"/>
      <c r="AI178" s="37"/>
      <c r="AJ178" s="14"/>
      <c r="AK178" s="28"/>
      <c r="AL178" s="28"/>
      <c r="AM178" s="33"/>
      <c r="AN178" s="11"/>
      <c r="AO178" s="68"/>
      <c r="AP178" s="69"/>
      <c r="AQ178" s="69"/>
      <c r="AR178" s="69"/>
      <c r="AS178" s="14"/>
      <c r="AT178" s="28"/>
      <c r="AU178" s="11"/>
      <c r="AV178" s="11"/>
      <c r="AW178" s="16"/>
      <c r="AX178" s="16"/>
      <c r="AY178" s="16"/>
      <c r="AZ178" s="16"/>
      <c r="BA178" s="16"/>
      <c r="BB178" s="16"/>
      <c r="BC178" s="16"/>
      <c r="BD178" s="16"/>
      <c r="BE178" s="14"/>
      <c r="BF178" s="11"/>
      <c r="BG178" s="11"/>
    </row>
    <row r="179" spans="1:59" ht="30" customHeight="1" x14ac:dyDescent="0.35">
      <c r="A179" s="35" t="s">
        <v>639</v>
      </c>
      <c r="B179" s="52"/>
      <c r="C179" s="76" t="s">
        <v>196</v>
      </c>
      <c r="D179" s="9"/>
      <c r="E179" s="77" t="s">
        <v>903</v>
      </c>
      <c r="F179" s="36">
        <v>1</v>
      </c>
      <c r="G179" s="49"/>
      <c r="H179" s="29"/>
      <c r="I179" s="240">
        <f t="shared" si="19"/>
        <v>0</v>
      </c>
      <c r="J179" s="269"/>
      <c r="K179" s="240">
        <f t="shared" si="20"/>
        <v>0</v>
      </c>
      <c r="L179" s="59"/>
      <c r="M179" s="240">
        <f t="shared" si="21"/>
        <v>0</v>
      </c>
      <c r="N179" s="60"/>
      <c r="O179" s="240">
        <f t="shared" si="22"/>
        <v>0</v>
      </c>
      <c r="P179" s="27"/>
      <c r="Q179" s="240">
        <f t="shared" si="23"/>
        <v>0</v>
      </c>
      <c r="R179" s="29"/>
      <c r="S179" s="240">
        <f t="shared" si="24"/>
        <v>0</v>
      </c>
      <c r="T179" s="240">
        <f t="shared" si="25"/>
        <v>0</v>
      </c>
      <c r="U179" s="240">
        <f t="shared" si="26"/>
        <v>0</v>
      </c>
      <c r="V179" s="240">
        <f t="shared" si="27"/>
        <v>0</v>
      </c>
      <c r="W179" s="15"/>
      <c r="X179" s="62"/>
      <c r="Y179" s="63"/>
      <c r="Z179" s="64"/>
      <c r="AA179" s="65"/>
      <c r="AB179" s="66"/>
      <c r="AC179" s="37"/>
      <c r="AE179" s="12"/>
      <c r="AF179" s="10"/>
      <c r="AG179" s="9"/>
      <c r="AH179" s="34"/>
      <c r="AI179" s="37"/>
      <c r="AJ179" s="14"/>
      <c r="AK179" s="28"/>
      <c r="AL179" s="28"/>
      <c r="AM179" s="33"/>
      <c r="AN179" s="11"/>
      <c r="AO179" s="68"/>
      <c r="AP179" s="69"/>
      <c r="AQ179" s="69"/>
      <c r="AR179" s="69"/>
      <c r="AS179" s="14"/>
      <c r="AT179" s="28"/>
      <c r="AU179" s="11"/>
      <c r="AV179" s="11"/>
      <c r="AW179" s="16"/>
      <c r="AX179" s="16"/>
      <c r="AY179" s="16"/>
      <c r="AZ179" s="16"/>
      <c r="BA179" s="16"/>
      <c r="BB179" s="16"/>
      <c r="BC179" s="16"/>
      <c r="BD179" s="16"/>
      <c r="BE179" s="14"/>
      <c r="BF179" s="11"/>
      <c r="BG179" s="11"/>
    </row>
    <row r="180" spans="1:59" ht="30" customHeight="1" x14ac:dyDescent="0.35">
      <c r="A180" s="35" t="s">
        <v>640</v>
      </c>
      <c r="B180" s="52"/>
      <c r="C180" s="76" t="s">
        <v>199</v>
      </c>
      <c r="D180" s="9"/>
      <c r="E180" s="77" t="s">
        <v>903</v>
      </c>
      <c r="F180" s="36">
        <v>1</v>
      </c>
      <c r="G180" s="49"/>
      <c r="H180" s="29"/>
      <c r="I180" s="240">
        <f t="shared" si="19"/>
        <v>0</v>
      </c>
      <c r="J180" s="269"/>
      <c r="K180" s="240">
        <f t="shared" si="20"/>
        <v>0</v>
      </c>
      <c r="L180" s="59"/>
      <c r="M180" s="240">
        <f t="shared" si="21"/>
        <v>0</v>
      </c>
      <c r="N180" s="60"/>
      <c r="O180" s="240">
        <f t="shared" si="22"/>
        <v>0</v>
      </c>
      <c r="P180" s="27"/>
      <c r="Q180" s="240">
        <f t="shared" si="23"/>
        <v>0</v>
      </c>
      <c r="R180" s="29"/>
      <c r="S180" s="240">
        <f t="shared" si="24"/>
        <v>0</v>
      </c>
      <c r="T180" s="240">
        <f t="shared" si="25"/>
        <v>0</v>
      </c>
      <c r="U180" s="240">
        <f t="shared" si="26"/>
        <v>0</v>
      </c>
      <c r="V180" s="240">
        <f t="shared" si="27"/>
        <v>0</v>
      </c>
      <c r="W180" s="15"/>
      <c r="X180" s="62"/>
      <c r="Y180" s="63"/>
      <c r="Z180" s="64"/>
      <c r="AA180" s="65"/>
      <c r="AB180" s="66"/>
      <c r="AC180" s="37"/>
      <c r="AE180" s="12"/>
      <c r="AF180" s="10"/>
      <c r="AG180" s="9"/>
      <c r="AH180" s="34"/>
      <c r="AI180" s="37"/>
      <c r="AJ180" s="14"/>
      <c r="AK180" s="28"/>
      <c r="AL180" s="28"/>
      <c r="AM180" s="33"/>
      <c r="AN180" s="11"/>
      <c r="AO180" s="68"/>
      <c r="AP180" s="69"/>
      <c r="AQ180" s="69"/>
      <c r="AR180" s="69"/>
      <c r="AS180" s="14"/>
      <c r="AT180" s="28"/>
      <c r="AU180" s="11"/>
      <c r="AV180" s="11"/>
      <c r="AW180" s="16"/>
      <c r="AX180" s="16"/>
      <c r="AY180" s="16"/>
      <c r="AZ180" s="16"/>
      <c r="BA180" s="16"/>
      <c r="BB180" s="16"/>
      <c r="BC180" s="16"/>
      <c r="BD180" s="16"/>
      <c r="BE180" s="14"/>
      <c r="BF180" s="11"/>
      <c r="BG180" s="11"/>
    </row>
    <row r="181" spans="1:59" ht="30" customHeight="1" x14ac:dyDescent="0.35">
      <c r="A181" s="35" t="s">
        <v>641</v>
      </c>
      <c r="B181" s="52"/>
      <c r="C181" s="76" t="s">
        <v>622</v>
      </c>
      <c r="D181" s="9"/>
      <c r="E181" s="77" t="s">
        <v>172</v>
      </c>
      <c r="F181" s="36">
        <v>1</v>
      </c>
      <c r="G181" s="49"/>
      <c r="H181" s="29"/>
      <c r="I181" s="240">
        <f t="shared" si="19"/>
        <v>0</v>
      </c>
      <c r="J181" s="269"/>
      <c r="K181" s="240">
        <f t="shared" si="20"/>
        <v>0</v>
      </c>
      <c r="L181" s="59"/>
      <c r="M181" s="240">
        <f t="shared" si="21"/>
        <v>0</v>
      </c>
      <c r="N181" s="60"/>
      <c r="O181" s="240">
        <f t="shared" si="22"/>
        <v>0</v>
      </c>
      <c r="P181" s="27"/>
      <c r="Q181" s="240">
        <f t="shared" si="23"/>
        <v>0</v>
      </c>
      <c r="R181" s="29"/>
      <c r="S181" s="240">
        <f t="shared" si="24"/>
        <v>0</v>
      </c>
      <c r="T181" s="240">
        <f t="shared" si="25"/>
        <v>0</v>
      </c>
      <c r="U181" s="240">
        <f t="shared" si="26"/>
        <v>0</v>
      </c>
      <c r="V181" s="240">
        <f t="shared" si="27"/>
        <v>0</v>
      </c>
      <c r="W181" s="15"/>
      <c r="X181" s="62"/>
      <c r="Y181" s="63"/>
      <c r="Z181" s="64"/>
      <c r="AA181" s="65"/>
      <c r="AB181" s="66"/>
      <c r="AC181" s="37"/>
      <c r="AE181" s="12"/>
      <c r="AF181" s="10"/>
      <c r="AG181" s="9"/>
      <c r="AH181" s="34"/>
      <c r="AI181" s="37"/>
      <c r="AJ181" s="14"/>
      <c r="AK181" s="28"/>
      <c r="AL181" s="28"/>
      <c r="AM181" s="33"/>
      <c r="AN181" s="11"/>
      <c r="AO181" s="68"/>
      <c r="AP181" s="69"/>
      <c r="AQ181" s="69"/>
      <c r="AR181" s="69"/>
      <c r="AS181" s="14"/>
      <c r="AT181" s="28"/>
      <c r="AU181" s="11"/>
      <c r="AV181" s="11"/>
      <c r="AW181" s="16"/>
      <c r="AX181" s="16"/>
      <c r="AY181" s="16"/>
      <c r="AZ181" s="16"/>
      <c r="BA181" s="16"/>
      <c r="BB181" s="16"/>
      <c r="BC181" s="16"/>
      <c r="BD181" s="16"/>
      <c r="BE181" s="14"/>
      <c r="BF181" s="11"/>
      <c r="BG181" s="11"/>
    </row>
    <row r="182" spans="1:59" ht="30" customHeight="1" x14ac:dyDescent="0.35">
      <c r="A182" s="35" t="s">
        <v>667</v>
      </c>
      <c r="B182" s="52"/>
      <c r="C182" s="76" t="s">
        <v>627</v>
      </c>
      <c r="D182" s="9"/>
      <c r="E182" s="77" t="s">
        <v>903</v>
      </c>
      <c r="F182" s="36">
        <v>1</v>
      </c>
      <c r="G182" s="49"/>
      <c r="H182" s="29"/>
      <c r="I182" s="240">
        <f t="shared" si="19"/>
        <v>0</v>
      </c>
      <c r="J182" s="269"/>
      <c r="K182" s="240">
        <f t="shared" si="20"/>
        <v>0</v>
      </c>
      <c r="L182" s="59"/>
      <c r="M182" s="240">
        <f t="shared" si="21"/>
        <v>0</v>
      </c>
      <c r="N182" s="60"/>
      <c r="O182" s="240">
        <f t="shared" si="22"/>
        <v>0</v>
      </c>
      <c r="P182" s="27"/>
      <c r="Q182" s="240">
        <f t="shared" si="23"/>
        <v>0</v>
      </c>
      <c r="R182" s="29"/>
      <c r="S182" s="240">
        <f t="shared" si="24"/>
        <v>0</v>
      </c>
      <c r="T182" s="240">
        <f t="shared" si="25"/>
        <v>0</v>
      </c>
      <c r="U182" s="240">
        <f t="shared" si="26"/>
        <v>0</v>
      </c>
      <c r="V182" s="240">
        <f t="shared" si="27"/>
        <v>0</v>
      </c>
      <c r="W182" s="15"/>
      <c r="X182" s="62"/>
      <c r="Y182" s="63"/>
      <c r="Z182" s="64"/>
      <c r="AA182" s="65"/>
      <c r="AB182" s="66"/>
      <c r="AC182" s="37"/>
      <c r="AE182" s="12"/>
      <c r="AF182" s="10"/>
      <c r="AG182" s="9"/>
      <c r="AH182" s="34"/>
      <c r="AI182" s="37"/>
      <c r="AJ182" s="14"/>
      <c r="AK182" s="28"/>
      <c r="AL182" s="28"/>
      <c r="AM182" s="33"/>
      <c r="AN182" s="11"/>
      <c r="AO182" s="68"/>
      <c r="AP182" s="69"/>
      <c r="AQ182" s="69"/>
      <c r="AR182" s="69"/>
      <c r="AS182" s="14"/>
      <c r="AT182" s="28"/>
      <c r="AU182" s="11"/>
      <c r="AV182" s="11"/>
      <c r="AW182" s="16"/>
      <c r="AX182" s="16"/>
      <c r="AY182" s="16"/>
      <c r="AZ182" s="16"/>
      <c r="BA182" s="16"/>
      <c r="BB182" s="16"/>
      <c r="BC182" s="16"/>
      <c r="BD182" s="16"/>
      <c r="BE182" s="14"/>
      <c r="BF182" s="11"/>
      <c r="BG182" s="11"/>
    </row>
    <row r="183" spans="1:59" ht="30" customHeight="1" x14ac:dyDescent="0.35">
      <c r="A183" s="458" t="s">
        <v>670</v>
      </c>
      <c r="B183" s="52"/>
      <c r="C183" s="317" t="s">
        <v>669</v>
      </c>
      <c r="D183" s="9"/>
      <c r="E183" s="77"/>
      <c r="F183" s="36"/>
      <c r="G183" s="49"/>
      <c r="H183" s="29"/>
      <c r="I183" s="240"/>
      <c r="J183" s="269"/>
      <c r="K183" s="240"/>
      <c r="L183" s="59"/>
      <c r="M183" s="240"/>
      <c r="N183" s="60"/>
      <c r="O183" s="240"/>
      <c r="P183" s="27"/>
      <c r="Q183" s="240"/>
      <c r="R183" s="29"/>
      <c r="S183" s="240"/>
      <c r="T183" s="240"/>
      <c r="U183" s="240"/>
      <c r="V183" s="240"/>
      <c r="W183" s="15"/>
      <c r="X183" s="62"/>
      <c r="Y183" s="63"/>
      <c r="Z183" s="64"/>
      <c r="AA183" s="65"/>
      <c r="AB183" s="66"/>
      <c r="AC183" s="37"/>
      <c r="AE183" s="12"/>
      <c r="AF183" s="10"/>
      <c r="AG183" s="9"/>
      <c r="AH183" s="34"/>
      <c r="AI183" s="37"/>
      <c r="AJ183" s="14"/>
      <c r="AK183" s="28"/>
      <c r="AL183" s="28"/>
      <c r="AM183" s="33"/>
      <c r="AN183" s="11"/>
      <c r="AO183" s="68"/>
      <c r="AP183" s="69"/>
      <c r="AQ183" s="69"/>
      <c r="AR183" s="69"/>
      <c r="AS183" s="14"/>
      <c r="AT183" s="28"/>
      <c r="AU183" s="11"/>
      <c r="AV183" s="11"/>
      <c r="AW183" s="16"/>
      <c r="AX183" s="16"/>
      <c r="AY183" s="16"/>
      <c r="AZ183" s="16"/>
      <c r="BA183" s="16"/>
      <c r="BB183" s="16"/>
      <c r="BC183" s="16"/>
      <c r="BD183" s="16"/>
      <c r="BE183" s="14"/>
      <c r="BF183" s="11"/>
      <c r="BG183" s="11"/>
    </row>
    <row r="184" spans="1:59" ht="30" customHeight="1" x14ac:dyDescent="0.35">
      <c r="A184" s="35" t="s">
        <v>671</v>
      </c>
      <c r="B184" s="52"/>
      <c r="C184" s="76" t="str">
        <f>C173</f>
        <v>Disjoncteur triphasé 245 kV avec support</v>
      </c>
      <c r="D184" s="9"/>
      <c r="E184" s="77" t="s">
        <v>172</v>
      </c>
      <c r="F184" s="36">
        <v>1</v>
      </c>
      <c r="G184" s="49"/>
      <c r="H184" s="29"/>
      <c r="I184" s="240">
        <f t="shared" si="19"/>
        <v>0</v>
      </c>
      <c r="J184" s="269"/>
      <c r="K184" s="240">
        <f t="shared" si="20"/>
        <v>0</v>
      </c>
      <c r="L184" s="59"/>
      <c r="M184" s="240">
        <f t="shared" si="21"/>
        <v>0</v>
      </c>
      <c r="N184" s="60"/>
      <c r="O184" s="240">
        <f t="shared" si="22"/>
        <v>0</v>
      </c>
      <c r="P184" s="27"/>
      <c r="Q184" s="240">
        <f t="shared" si="23"/>
        <v>0</v>
      </c>
      <c r="R184" s="29"/>
      <c r="S184" s="240">
        <f t="shared" si="24"/>
        <v>0</v>
      </c>
      <c r="T184" s="240">
        <f t="shared" si="25"/>
        <v>0</v>
      </c>
      <c r="U184" s="240">
        <f t="shared" si="26"/>
        <v>0</v>
      </c>
      <c r="V184" s="240">
        <f t="shared" si="27"/>
        <v>0</v>
      </c>
      <c r="W184" s="15"/>
      <c r="X184" s="62"/>
      <c r="Y184" s="63"/>
      <c r="Z184" s="64"/>
      <c r="AA184" s="65"/>
      <c r="AB184" s="66"/>
      <c r="AC184" s="37"/>
      <c r="AE184" s="12"/>
      <c r="AF184" s="10"/>
      <c r="AG184" s="9"/>
      <c r="AH184" s="34"/>
      <c r="AI184" s="37"/>
      <c r="AJ184" s="14"/>
      <c r="AK184" s="28"/>
      <c r="AL184" s="28"/>
      <c r="AM184" s="33"/>
      <c r="AN184" s="11"/>
      <c r="AO184" s="68"/>
      <c r="AP184" s="69"/>
      <c r="AQ184" s="69"/>
      <c r="AR184" s="69"/>
      <c r="AS184" s="14"/>
      <c r="AT184" s="28"/>
      <c r="AU184" s="11"/>
      <c r="AV184" s="11"/>
      <c r="AW184" s="16"/>
      <c r="AX184" s="16"/>
      <c r="AY184" s="16"/>
      <c r="AZ184" s="16"/>
      <c r="BA184" s="16"/>
      <c r="BB184" s="16"/>
      <c r="BC184" s="16"/>
      <c r="BD184" s="16"/>
      <c r="BE184" s="14"/>
      <c r="BF184" s="11"/>
      <c r="BG184" s="11"/>
    </row>
    <row r="185" spans="1:59" ht="30" customHeight="1" x14ac:dyDescent="0.35">
      <c r="A185" s="35" t="s">
        <v>672</v>
      </c>
      <c r="B185" s="52"/>
      <c r="C185" s="76" t="str">
        <f>C174</f>
        <v>Sectionneur pantographe monophasé 245 kV</v>
      </c>
      <c r="D185" s="9"/>
      <c r="E185" s="77" t="s">
        <v>172</v>
      </c>
      <c r="F185" s="36">
        <v>2</v>
      </c>
      <c r="G185" s="49"/>
      <c r="H185" s="29"/>
      <c r="I185" s="240">
        <f t="shared" si="19"/>
        <v>0</v>
      </c>
      <c r="J185" s="269"/>
      <c r="K185" s="240">
        <f t="shared" si="20"/>
        <v>0</v>
      </c>
      <c r="L185" s="59"/>
      <c r="M185" s="240">
        <f t="shared" si="21"/>
        <v>0</v>
      </c>
      <c r="N185" s="60"/>
      <c r="O185" s="240">
        <f t="shared" si="22"/>
        <v>0</v>
      </c>
      <c r="P185" s="27"/>
      <c r="Q185" s="240">
        <f t="shared" si="23"/>
        <v>0</v>
      </c>
      <c r="R185" s="29"/>
      <c r="S185" s="240">
        <f t="shared" si="24"/>
        <v>0</v>
      </c>
      <c r="T185" s="240">
        <f t="shared" si="25"/>
        <v>0</v>
      </c>
      <c r="U185" s="240">
        <f t="shared" si="26"/>
        <v>0</v>
      </c>
      <c r="V185" s="240">
        <f t="shared" si="27"/>
        <v>0</v>
      </c>
      <c r="W185" s="15"/>
      <c r="X185" s="62"/>
      <c r="Y185" s="63"/>
      <c r="Z185" s="64"/>
      <c r="AA185" s="65"/>
      <c r="AB185" s="66"/>
      <c r="AC185" s="37"/>
      <c r="AE185" s="12"/>
      <c r="AF185" s="10"/>
      <c r="AG185" s="9"/>
      <c r="AH185" s="34"/>
      <c r="AI185" s="37"/>
      <c r="AJ185" s="14"/>
      <c r="AK185" s="28"/>
      <c r="AL185" s="28"/>
      <c r="AM185" s="33"/>
      <c r="AN185" s="11"/>
      <c r="AO185" s="68"/>
      <c r="AP185" s="69"/>
      <c r="AQ185" s="69"/>
      <c r="AR185" s="69"/>
      <c r="AS185" s="14"/>
      <c r="AT185" s="28"/>
      <c r="AU185" s="11"/>
      <c r="AV185" s="11"/>
      <c r="AW185" s="16"/>
      <c r="AX185" s="16"/>
      <c r="AY185" s="16"/>
      <c r="AZ185" s="16"/>
      <c r="BA185" s="16"/>
      <c r="BB185" s="16"/>
      <c r="BC185" s="16"/>
      <c r="BD185" s="16"/>
      <c r="BE185" s="14"/>
      <c r="BF185" s="11"/>
      <c r="BG185" s="11"/>
    </row>
    <row r="186" spans="1:59" ht="30" customHeight="1" x14ac:dyDescent="0.35">
      <c r="A186" s="35" t="s">
        <v>673</v>
      </c>
      <c r="B186" s="52"/>
      <c r="C186" s="76" t="str">
        <f t="shared" ref="C186:C188" si="28">C175</f>
        <v>Transformateurs de courant 245kV amont</v>
      </c>
      <c r="D186" s="9"/>
      <c r="E186" s="77" t="s">
        <v>172</v>
      </c>
      <c r="F186" s="36">
        <v>3</v>
      </c>
      <c r="G186" s="49"/>
      <c r="H186" s="29"/>
      <c r="I186" s="240">
        <f t="shared" si="19"/>
        <v>0</v>
      </c>
      <c r="J186" s="269"/>
      <c r="K186" s="240">
        <f t="shared" si="20"/>
        <v>0</v>
      </c>
      <c r="L186" s="59"/>
      <c r="M186" s="240">
        <f t="shared" si="21"/>
        <v>0</v>
      </c>
      <c r="N186" s="60"/>
      <c r="O186" s="240">
        <f t="shared" si="22"/>
        <v>0</v>
      </c>
      <c r="P186" s="27"/>
      <c r="Q186" s="240">
        <f t="shared" si="23"/>
        <v>0</v>
      </c>
      <c r="R186" s="29"/>
      <c r="S186" s="240">
        <f t="shared" si="24"/>
        <v>0</v>
      </c>
      <c r="T186" s="240">
        <f t="shared" si="25"/>
        <v>0</v>
      </c>
      <c r="U186" s="240">
        <f t="shared" si="26"/>
        <v>0</v>
      </c>
      <c r="V186" s="240">
        <f t="shared" si="27"/>
        <v>0</v>
      </c>
      <c r="W186" s="15"/>
      <c r="X186" s="62"/>
      <c r="Y186" s="63"/>
      <c r="Z186" s="64"/>
      <c r="AA186" s="65"/>
      <c r="AB186" s="66"/>
      <c r="AC186" s="37"/>
      <c r="AE186" s="12"/>
      <c r="AF186" s="10"/>
      <c r="AG186" s="9"/>
      <c r="AH186" s="34"/>
      <c r="AI186" s="37"/>
      <c r="AJ186" s="14"/>
      <c r="AK186" s="28"/>
      <c r="AL186" s="28"/>
      <c r="AM186" s="33"/>
      <c r="AN186" s="11"/>
      <c r="AO186" s="68"/>
      <c r="AP186" s="69"/>
      <c r="AQ186" s="69"/>
      <c r="AR186" s="69"/>
      <c r="AS186" s="14"/>
      <c r="AT186" s="28"/>
      <c r="AU186" s="11"/>
      <c r="AV186" s="11"/>
      <c r="AW186" s="16"/>
      <c r="AX186" s="16"/>
      <c r="AY186" s="16"/>
      <c r="AZ186" s="16"/>
      <c r="BA186" s="16"/>
      <c r="BB186" s="16"/>
      <c r="BC186" s="16"/>
      <c r="BD186" s="16"/>
      <c r="BE186" s="14"/>
      <c r="BF186" s="11"/>
      <c r="BG186" s="11"/>
    </row>
    <row r="187" spans="1:59" ht="30" customHeight="1" x14ac:dyDescent="0.35">
      <c r="A187" s="35" t="s">
        <v>674</v>
      </c>
      <c r="B187" s="52"/>
      <c r="C187" s="76" t="str">
        <f t="shared" si="28"/>
        <v>Transformateurs de courant 245kV aval</v>
      </c>
      <c r="D187" s="9"/>
      <c r="E187" s="77" t="s">
        <v>172</v>
      </c>
      <c r="F187" s="36">
        <v>3</v>
      </c>
      <c r="G187" s="49"/>
      <c r="H187" s="29"/>
      <c r="I187" s="240">
        <f t="shared" si="19"/>
        <v>0</v>
      </c>
      <c r="J187" s="269"/>
      <c r="K187" s="240">
        <f t="shared" si="20"/>
        <v>0</v>
      </c>
      <c r="L187" s="59"/>
      <c r="M187" s="240">
        <f t="shared" si="21"/>
        <v>0</v>
      </c>
      <c r="N187" s="60"/>
      <c r="O187" s="240">
        <f t="shared" si="22"/>
        <v>0</v>
      </c>
      <c r="P187" s="27"/>
      <c r="Q187" s="240">
        <f t="shared" si="23"/>
        <v>0</v>
      </c>
      <c r="R187" s="29"/>
      <c r="S187" s="240">
        <f t="shared" si="24"/>
        <v>0</v>
      </c>
      <c r="T187" s="240">
        <f t="shared" si="25"/>
        <v>0</v>
      </c>
      <c r="U187" s="240">
        <f t="shared" si="26"/>
        <v>0</v>
      </c>
      <c r="V187" s="240">
        <f t="shared" si="27"/>
        <v>0</v>
      </c>
      <c r="W187" s="15"/>
      <c r="X187" s="62"/>
      <c r="Y187" s="63"/>
      <c r="Z187" s="64"/>
      <c r="AA187" s="65"/>
      <c r="AB187" s="66"/>
      <c r="AC187" s="37"/>
      <c r="AE187" s="12"/>
      <c r="AF187" s="10"/>
      <c r="AG187" s="9"/>
      <c r="AH187" s="34"/>
      <c r="AI187" s="37"/>
      <c r="AJ187" s="14"/>
      <c r="AK187" s="28"/>
      <c r="AL187" s="28"/>
      <c r="AM187" s="33"/>
      <c r="AN187" s="11"/>
      <c r="AO187" s="68"/>
      <c r="AP187" s="69"/>
      <c r="AQ187" s="69"/>
      <c r="AR187" s="69"/>
      <c r="AS187" s="14"/>
      <c r="AT187" s="28"/>
      <c r="AU187" s="11"/>
      <c r="AV187" s="11"/>
      <c r="AW187" s="16"/>
      <c r="AX187" s="16"/>
      <c r="AY187" s="16"/>
      <c r="AZ187" s="16"/>
      <c r="BA187" s="16"/>
      <c r="BB187" s="16"/>
      <c r="BC187" s="16"/>
      <c r="BD187" s="16"/>
      <c r="BE187" s="14"/>
      <c r="BF187" s="11"/>
      <c r="BG187" s="11"/>
    </row>
    <row r="188" spans="1:59" ht="30" customHeight="1" x14ac:dyDescent="0.35">
      <c r="A188" s="35" t="s">
        <v>675</v>
      </c>
      <c r="B188" s="52"/>
      <c r="C188" s="76" t="str">
        <f t="shared" si="28"/>
        <v xml:space="preserve">Parafoudre 245kV à oxyde métallique </v>
      </c>
      <c r="D188" s="9"/>
      <c r="E188" s="77" t="s">
        <v>172</v>
      </c>
      <c r="F188" s="36">
        <v>3</v>
      </c>
      <c r="G188" s="49"/>
      <c r="H188" s="29"/>
      <c r="I188" s="240">
        <f t="shared" si="19"/>
        <v>0</v>
      </c>
      <c r="J188" s="269"/>
      <c r="K188" s="240">
        <f t="shared" si="20"/>
        <v>0</v>
      </c>
      <c r="L188" s="59"/>
      <c r="M188" s="240">
        <f t="shared" si="21"/>
        <v>0</v>
      </c>
      <c r="N188" s="60"/>
      <c r="O188" s="240">
        <f t="shared" si="22"/>
        <v>0</v>
      </c>
      <c r="P188" s="27"/>
      <c r="Q188" s="240">
        <f t="shared" si="23"/>
        <v>0</v>
      </c>
      <c r="R188" s="29"/>
      <c r="S188" s="240">
        <f t="shared" si="24"/>
        <v>0</v>
      </c>
      <c r="T188" s="240">
        <f t="shared" si="25"/>
        <v>0</v>
      </c>
      <c r="U188" s="240">
        <f t="shared" si="26"/>
        <v>0</v>
      </c>
      <c r="V188" s="240">
        <f t="shared" si="27"/>
        <v>0</v>
      </c>
      <c r="W188" s="15"/>
      <c r="X188" s="62"/>
      <c r="Y188" s="63"/>
      <c r="Z188" s="64"/>
      <c r="AA188" s="65"/>
      <c r="AB188" s="66"/>
      <c r="AC188" s="37"/>
      <c r="AE188" s="12"/>
      <c r="AF188" s="10"/>
      <c r="AG188" s="9"/>
      <c r="AH188" s="34"/>
      <c r="AI188" s="37"/>
      <c r="AJ188" s="14"/>
      <c r="AK188" s="28"/>
      <c r="AL188" s="28"/>
      <c r="AM188" s="33"/>
      <c r="AN188" s="11"/>
      <c r="AO188" s="68"/>
      <c r="AP188" s="69"/>
      <c r="AQ188" s="69"/>
      <c r="AR188" s="69"/>
      <c r="AS188" s="14"/>
      <c r="AT188" s="28"/>
      <c r="AU188" s="11"/>
      <c r="AV188" s="11"/>
      <c r="AW188" s="16"/>
      <c r="AX188" s="16"/>
      <c r="AY188" s="16"/>
      <c r="AZ188" s="16"/>
      <c r="BA188" s="16"/>
      <c r="BB188" s="16"/>
      <c r="BC188" s="16"/>
      <c r="BD188" s="16"/>
      <c r="BE188" s="14"/>
      <c r="BF188" s="11"/>
      <c r="BG188" s="11"/>
    </row>
    <row r="189" spans="1:59" ht="30" customHeight="1" x14ac:dyDescent="0.35">
      <c r="A189" s="35" t="s">
        <v>676</v>
      </c>
      <c r="B189" s="52"/>
      <c r="C189" s="76" t="s">
        <v>977</v>
      </c>
      <c r="D189" s="9"/>
      <c r="E189" s="77" t="s">
        <v>903</v>
      </c>
      <c r="F189" s="36">
        <v>1</v>
      </c>
      <c r="G189" s="49"/>
      <c r="H189" s="29"/>
      <c r="I189" s="240">
        <f t="shared" si="19"/>
        <v>0</v>
      </c>
      <c r="J189" s="269"/>
      <c r="K189" s="240">
        <f t="shared" si="20"/>
        <v>0</v>
      </c>
      <c r="L189" s="59"/>
      <c r="M189" s="240">
        <f t="shared" si="21"/>
        <v>0</v>
      </c>
      <c r="N189" s="60"/>
      <c r="O189" s="240">
        <f t="shared" si="22"/>
        <v>0</v>
      </c>
      <c r="P189" s="27"/>
      <c r="Q189" s="240">
        <f t="shared" si="23"/>
        <v>0</v>
      </c>
      <c r="R189" s="29"/>
      <c r="S189" s="240">
        <f t="shared" si="24"/>
        <v>0</v>
      </c>
      <c r="T189" s="240">
        <f t="shared" si="25"/>
        <v>0</v>
      </c>
      <c r="U189" s="240">
        <f t="shared" si="26"/>
        <v>0</v>
      </c>
      <c r="V189" s="240">
        <f t="shared" si="27"/>
        <v>0</v>
      </c>
      <c r="W189" s="15"/>
      <c r="X189" s="62"/>
      <c r="Y189" s="63"/>
      <c r="Z189" s="64"/>
      <c r="AA189" s="65"/>
      <c r="AB189" s="66"/>
      <c r="AC189" s="37"/>
      <c r="AE189" s="12"/>
      <c r="AF189" s="10"/>
      <c r="AG189" s="9"/>
      <c r="AH189" s="34"/>
      <c r="AI189" s="37"/>
      <c r="AJ189" s="14"/>
      <c r="AK189" s="28"/>
      <c r="AL189" s="28"/>
      <c r="AM189" s="33"/>
      <c r="AN189" s="11"/>
      <c r="AO189" s="68"/>
      <c r="AP189" s="69"/>
      <c r="AQ189" s="69"/>
      <c r="AR189" s="69"/>
      <c r="AS189" s="14"/>
      <c r="AT189" s="28"/>
      <c r="AU189" s="11"/>
      <c r="AV189" s="11"/>
      <c r="AW189" s="16"/>
      <c r="AX189" s="16"/>
      <c r="AY189" s="16"/>
      <c r="AZ189" s="16"/>
      <c r="BA189" s="16"/>
      <c r="BB189" s="16"/>
      <c r="BC189" s="16"/>
      <c r="BD189" s="16"/>
      <c r="BE189" s="14"/>
      <c r="BF189" s="11"/>
      <c r="BG189" s="11"/>
    </row>
    <row r="190" spans="1:59" ht="30" customHeight="1" x14ac:dyDescent="0.35">
      <c r="A190" s="35" t="s">
        <v>677</v>
      </c>
      <c r="B190" s="52"/>
      <c r="C190" s="76" t="s">
        <v>196</v>
      </c>
      <c r="D190" s="9"/>
      <c r="E190" s="77" t="s">
        <v>903</v>
      </c>
      <c r="F190" s="36">
        <v>1</v>
      </c>
      <c r="G190" s="49"/>
      <c r="H190" s="29"/>
      <c r="I190" s="240">
        <f t="shared" ref="I190:I246" si="29">F190*H190</f>
        <v>0</v>
      </c>
      <c r="J190" s="269"/>
      <c r="K190" s="240">
        <f t="shared" ref="K190:K246" si="30">F190*J190</f>
        <v>0</v>
      </c>
      <c r="L190" s="59"/>
      <c r="M190" s="240">
        <f t="shared" ref="M190:M246" si="31">F190*L190</f>
        <v>0</v>
      </c>
      <c r="N190" s="60"/>
      <c r="O190" s="240">
        <f t="shared" ref="O190:O246" si="32">F190*N190</f>
        <v>0</v>
      </c>
      <c r="P190" s="27"/>
      <c r="Q190" s="240">
        <f t="shared" ref="Q190:Q246" si="33">F190*P190</f>
        <v>0</v>
      </c>
      <c r="R190" s="29"/>
      <c r="S190" s="240">
        <f t="shared" ref="S190:S246" si="34">F190*R190</f>
        <v>0</v>
      </c>
      <c r="T190" s="240">
        <f t="shared" ref="T190:T246" si="35">I190+M190+Q190</f>
        <v>0</v>
      </c>
      <c r="U190" s="240">
        <f t="shared" ref="U190:U246" si="36">+K190+O190+S190</f>
        <v>0</v>
      </c>
      <c r="V190" s="240">
        <f t="shared" ref="V190:V246" si="37">+T190*652.69+U190</f>
        <v>0</v>
      </c>
      <c r="W190" s="15"/>
      <c r="X190" s="62"/>
      <c r="Y190" s="63"/>
      <c r="Z190" s="64"/>
      <c r="AA190" s="65"/>
      <c r="AB190" s="66"/>
      <c r="AC190" s="37"/>
      <c r="AE190" s="12"/>
      <c r="AF190" s="10"/>
      <c r="AG190" s="9"/>
      <c r="AH190" s="34"/>
      <c r="AI190" s="37"/>
      <c r="AJ190" s="14"/>
      <c r="AK190" s="28"/>
      <c r="AL190" s="28"/>
      <c r="AM190" s="33"/>
      <c r="AN190" s="11"/>
      <c r="AO190" s="68"/>
      <c r="AP190" s="69"/>
      <c r="AQ190" s="69"/>
      <c r="AR190" s="69"/>
      <c r="AS190" s="14"/>
      <c r="AT190" s="28"/>
      <c r="AU190" s="11"/>
      <c r="AV190" s="11"/>
      <c r="AW190" s="16"/>
      <c r="AX190" s="16"/>
      <c r="AY190" s="16"/>
      <c r="AZ190" s="16"/>
      <c r="BA190" s="16"/>
      <c r="BB190" s="16"/>
      <c r="BC190" s="16"/>
      <c r="BD190" s="16"/>
      <c r="BE190" s="14"/>
      <c r="BF190" s="11"/>
      <c r="BG190" s="11"/>
    </row>
    <row r="191" spans="1:59" ht="30" customHeight="1" x14ac:dyDescent="0.35">
      <c r="A191" s="35" t="s">
        <v>678</v>
      </c>
      <c r="B191" s="52"/>
      <c r="C191" s="76" t="s">
        <v>199</v>
      </c>
      <c r="D191" s="9"/>
      <c r="E191" s="77" t="s">
        <v>903</v>
      </c>
      <c r="F191" s="36">
        <v>1</v>
      </c>
      <c r="G191" s="49"/>
      <c r="H191" s="29"/>
      <c r="I191" s="240">
        <f t="shared" si="29"/>
        <v>0</v>
      </c>
      <c r="J191" s="269"/>
      <c r="K191" s="240">
        <f t="shared" si="30"/>
        <v>0</v>
      </c>
      <c r="L191" s="59"/>
      <c r="M191" s="240">
        <f t="shared" si="31"/>
        <v>0</v>
      </c>
      <c r="N191" s="60"/>
      <c r="O191" s="240">
        <f t="shared" si="32"/>
        <v>0</v>
      </c>
      <c r="P191" s="27"/>
      <c r="Q191" s="240">
        <f t="shared" si="33"/>
        <v>0</v>
      </c>
      <c r="R191" s="29"/>
      <c r="S191" s="240">
        <f t="shared" si="34"/>
        <v>0</v>
      </c>
      <c r="T191" s="240">
        <f t="shared" si="35"/>
        <v>0</v>
      </c>
      <c r="U191" s="240">
        <f t="shared" si="36"/>
        <v>0</v>
      </c>
      <c r="V191" s="240">
        <f t="shared" si="37"/>
        <v>0</v>
      </c>
      <c r="W191" s="15"/>
      <c r="X191" s="62"/>
      <c r="Y191" s="63"/>
      <c r="Z191" s="64"/>
      <c r="AA191" s="65"/>
      <c r="AB191" s="66"/>
      <c r="AC191" s="37"/>
      <c r="AE191" s="12"/>
      <c r="AF191" s="10"/>
      <c r="AG191" s="9"/>
      <c r="AH191" s="34"/>
      <c r="AI191" s="37"/>
      <c r="AJ191" s="14"/>
      <c r="AK191" s="28"/>
      <c r="AL191" s="28"/>
      <c r="AM191" s="33"/>
      <c r="AN191" s="11"/>
      <c r="AO191" s="68"/>
      <c r="AP191" s="69"/>
      <c r="AQ191" s="69"/>
      <c r="AR191" s="69"/>
      <c r="AS191" s="14"/>
      <c r="AT191" s="28"/>
      <c r="AU191" s="11"/>
      <c r="AV191" s="11"/>
      <c r="AW191" s="16"/>
      <c r="AX191" s="16"/>
      <c r="AY191" s="16"/>
      <c r="AZ191" s="16"/>
      <c r="BA191" s="16"/>
      <c r="BB191" s="16"/>
      <c r="BC191" s="16"/>
      <c r="BD191" s="16"/>
      <c r="BE191" s="14"/>
      <c r="BF191" s="11"/>
      <c r="BG191" s="11"/>
    </row>
    <row r="192" spans="1:59" ht="30" customHeight="1" x14ac:dyDescent="0.35">
      <c r="A192" s="35" t="s">
        <v>679</v>
      </c>
      <c r="B192" s="52"/>
      <c r="C192" s="76" t="s">
        <v>622</v>
      </c>
      <c r="D192" s="9"/>
      <c r="E192" s="77" t="s">
        <v>172</v>
      </c>
      <c r="F192" s="36">
        <v>1</v>
      </c>
      <c r="G192" s="49"/>
      <c r="H192" s="29"/>
      <c r="I192" s="240">
        <f t="shared" si="29"/>
        <v>0</v>
      </c>
      <c r="J192" s="269"/>
      <c r="K192" s="240">
        <f t="shared" si="30"/>
        <v>0</v>
      </c>
      <c r="L192" s="59"/>
      <c r="M192" s="240">
        <f t="shared" si="31"/>
        <v>0</v>
      </c>
      <c r="N192" s="60"/>
      <c r="O192" s="240">
        <f t="shared" si="32"/>
        <v>0</v>
      </c>
      <c r="P192" s="27"/>
      <c r="Q192" s="240">
        <f t="shared" si="33"/>
        <v>0</v>
      </c>
      <c r="R192" s="29"/>
      <c r="S192" s="240">
        <f t="shared" si="34"/>
        <v>0</v>
      </c>
      <c r="T192" s="240">
        <f t="shared" si="35"/>
        <v>0</v>
      </c>
      <c r="U192" s="240">
        <f t="shared" si="36"/>
        <v>0</v>
      </c>
      <c r="V192" s="240">
        <f t="shared" si="37"/>
        <v>0</v>
      </c>
      <c r="W192" s="15"/>
      <c r="X192" s="62"/>
      <c r="Y192" s="63"/>
      <c r="Z192" s="64"/>
      <c r="AA192" s="65"/>
      <c r="AB192" s="66"/>
      <c r="AC192" s="37"/>
      <c r="AE192" s="12"/>
      <c r="AF192" s="10"/>
      <c r="AG192" s="9"/>
      <c r="AH192" s="34"/>
      <c r="AI192" s="37"/>
      <c r="AJ192" s="14"/>
      <c r="AK192" s="28"/>
      <c r="AL192" s="28"/>
      <c r="AM192" s="33"/>
      <c r="AN192" s="11"/>
      <c r="AO192" s="68"/>
      <c r="AP192" s="69"/>
      <c r="AQ192" s="69"/>
      <c r="AR192" s="69"/>
      <c r="AS192" s="14"/>
      <c r="AT192" s="28"/>
      <c r="AU192" s="11"/>
      <c r="AV192" s="11"/>
      <c r="AW192" s="16"/>
      <c r="AX192" s="16"/>
      <c r="AY192" s="16"/>
      <c r="AZ192" s="16"/>
      <c r="BA192" s="16"/>
      <c r="BB192" s="16"/>
      <c r="BC192" s="16"/>
      <c r="BD192" s="16"/>
      <c r="BE192" s="14"/>
      <c r="BF192" s="11"/>
      <c r="BG192" s="11"/>
    </row>
    <row r="193" spans="1:59" ht="30" customHeight="1" x14ac:dyDescent="0.35">
      <c r="A193" s="35" t="s">
        <v>680</v>
      </c>
      <c r="B193" s="52"/>
      <c r="C193" s="76" t="s">
        <v>627</v>
      </c>
      <c r="D193" s="9"/>
      <c r="E193" s="77" t="s">
        <v>903</v>
      </c>
      <c r="F193" s="36">
        <v>1</v>
      </c>
      <c r="G193" s="49"/>
      <c r="H193" s="29"/>
      <c r="I193" s="240">
        <f t="shared" si="29"/>
        <v>0</v>
      </c>
      <c r="J193" s="269"/>
      <c r="K193" s="240">
        <f t="shared" si="30"/>
        <v>0</v>
      </c>
      <c r="L193" s="59"/>
      <c r="M193" s="240">
        <f t="shared" si="31"/>
        <v>0</v>
      </c>
      <c r="N193" s="60"/>
      <c r="O193" s="240">
        <f t="shared" si="32"/>
        <v>0</v>
      </c>
      <c r="P193" s="27"/>
      <c r="Q193" s="240">
        <f t="shared" si="33"/>
        <v>0</v>
      </c>
      <c r="R193" s="29"/>
      <c r="S193" s="240">
        <f t="shared" si="34"/>
        <v>0</v>
      </c>
      <c r="T193" s="240">
        <f t="shared" si="35"/>
        <v>0</v>
      </c>
      <c r="U193" s="240">
        <f t="shared" si="36"/>
        <v>0</v>
      </c>
      <c r="V193" s="240">
        <f t="shared" si="37"/>
        <v>0</v>
      </c>
      <c r="W193" s="15"/>
      <c r="X193" s="62"/>
      <c r="Y193" s="63"/>
      <c r="Z193" s="64"/>
      <c r="AA193" s="65"/>
      <c r="AB193" s="66"/>
      <c r="AC193" s="37"/>
      <c r="AE193" s="12"/>
      <c r="AF193" s="10"/>
      <c r="AG193" s="9"/>
      <c r="AH193" s="34"/>
      <c r="AI193" s="37"/>
      <c r="AJ193" s="14"/>
      <c r="AK193" s="28"/>
      <c r="AL193" s="28"/>
      <c r="AM193" s="33"/>
      <c r="AN193" s="11"/>
      <c r="AO193" s="68"/>
      <c r="AP193" s="69"/>
      <c r="AQ193" s="69"/>
      <c r="AR193" s="69"/>
      <c r="AS193" s="14"/>
      <c r="AT193" s="28"/>
      <c r="AU193" s="11"/>
      <c r="AV193" s="11"/>
      <c r="AW193" s="16"/>
      <c r="AX193" s="16"/>
      <c r="AY193" s="16"/>
      <c r="AZ193" s="16"/>
      <c r="BA193" s="16"/>
      <c r="BB193" s="16"/>
      <c r="BC193" s="16"/>
      <c r="BD193" s="16"/>
      <c r="BE193" s="14"/>
      <c r="BF193" s="11"/>
      <c r="BG193" s="11"/>
    </row>
    <row r="194" spans="1:59" ht="30" customHeight="1" x14ac:dyDescent="0.35">
      <c r="A194" s="458" t="s">
        <v>287</v>
      </c>
      <c r="B194" s="71" t="s">
        <v>288</v>
      </c>
      <c r="C194" s="456"/>
      <c r="D194" s="9"/>
      <c r="E194" s="34"/>
      <c r="F194" s="36"/>
      <c r="G194" s="59"/>
      <c r="H194" s="60"/>
      <c r="I194" s="240"/>
      <c r="J194" s="59"/>
      <c r="K194" s="240"/>
      <c r="L194" s="59"/>
      <c r="M194" s="240"/>
      <c r="N194" s="60"/>
      <c r="O194" s="240"/>
      <c r="P194" s="59"/>
      <c r="Q194" s="240"/>
      <c r="R194" s="60"/>
      <c r="S194" s="240"/>
      <c r="T194" s="240"/>
      <c r="U194" s="240"/>
      <c r="V194" s="240"/>
      <c r="W194" s="15"/>
      <c r="X194" s="191" t="s">
        <v>287</v>
      </c>
      <c r="Y194" s="46" t="s">
        <v>288</v>
      </c>
      <c r="Z194" s="177"/>
      <c r="AA194" s="65"/>
      <c r="AB194" s="66"/>
      <c r="AC194" s="37"/>
      <c r="AE194" s="193" t="s">
        <v>287</v>
      </c>
      <c r="AF194" s="179" t="s">
        <v>289</v>
      </c>
      <c r="AG194" s="9"/>
      <c r="AH194" s="34"/>
      <c r="AI194" s="37"/>
      <c r="AJ194" s="67"/>
      <c r="AK194" s="28"/>
      <c r="AL194" s="28"/>
      <c r="AM194" s="68"/>
      <c r="AN194" s="69"/>
      <c r="AO194" s="68"/>
      <c r="AP194" s="69"/>
      <c r="AQ194" s="69"/>
      <c r="AR194" s="69"/>
      <c r="AS194" s="67"/>
      <c r="AT194" s="70"/>
      <c r="AU194" s="69"/>
      <c r="AV194" s="69"/>
      <c r="AW194" s="16"/>
      <c r="AX194" s="16"/>
      <c r="AY194" s="16"/>
      <c r="AZ194" s="16"/>
      <c r="BA194" s="16"/>
      <c r="BB194" s="16"/>
      <c r="BC194" s="16"/>
      <c r="BD194" s="16"/>
      <c r="BE194" s="14"/>
      <c r="BF194" s="11"/>
      <c r="BG194" s="11"/>
    </row>
    <row r="195" spans="1:59" ht="30" customHeight="1" x14ac:dyDescent="0.35">
      <c r="A195" s="35" t="s">
        <v>290</v>
      </c>
      <c r="B195" s="52"/>
      <c r="C195" s="13" t="s">
        <v>622</v>
      </c>
      <c r="G195" s="49"/>
      <c r="H195" s="29"/>
      <c r="I195" s="240">
        <f t="shared" si="29"/>
        <v>0</v>
      </c>
      <c r="J195" s="269"/>
      <c r="K195" s="240">
        <f t="shared" si="30"/>
        <v>0</v>
      </c>
      <c r="L195" s="59"/>
      <c r="M195" s="240">
        <f t="shared" si="31"/>
        <v>0</v>
      </c>
      <c r="N195" s="60"/>
      <c r="O195" s="240">
        <f t="shared" si="32"/>
        <v>0</v>
      </c>
      <c r="P195" s="27"/>
      <c r="Q195" s="240">
        <f t="shared" si="33"/>
        <v>0</v>
      </c>
      <c r="R195" s="26"/>
      <c r="S195" s="240">
        <f t="shared" si="34"/>
        <v>0</v>
      </c>
      <c r="T195" s="240">
        <f t="shared" si="35"/>
        <v>0</v>
      </c>
      <c r="U195" s="240">
        <f t="shared" si="36"/>
        <v>0</v>
      </c>
      <c r="V195" s="240">
        <f t="shared" si="37"/>
        <v>0</v>
      </c>
      <c r="W195" s="15"/>
      <c r="X195" s="62" t="s">
        <v>290</v>
      </c>
      <c r="Y195" s="63"/>
      <c r="Z195" s="64" t="s">
        <v>291</v>
      </c>
      <c r="AA195" s="65"/>
      <c r="AB195" s="66" t="s">
        <v>292</v>
      </c>
      <c r="AC195" s="37">
        <v>60</v>
      </c>
      <c r="AE195" s="12" t="s">
        <v>290</v>
      </c>
      <c r="AF195" s="10" t="s">
        <v>293</v>
      </c>
      <c r="AG195" s="9"/>
      <c r="AH195" s="34" t="s">
        <v>294</v>
      </c>
      <c r="AI195" s="37">
        <v>60</v>
      </c>
      <c r="AJ195" s="14">
        <v>120</v>
      </c>
      <c r="AK195" s="28"/>
      <c r="AL195" s="28"/>
      <c r="AM195" s="33"/>
      <c r="AN195" s="11"/>
      <c r="AO195" s="68"/>
      <c r="AP195" s="69"/>
      <c r="AQ195" s="69"/>
      <c r="AR195" s="69"/>
      <c r="AS195" s="14"/>
      <c r="AT195" s="28"/>
      <c r="AU195" s="11"/>
      <c r="AV195" s="11"/>
      <c r="AW195" s="16"/>
      <c r="AX195" s="16"/>
      <c r="AY195" s="16"/>
      <c r="AZ195" s="16"/>
      <c r="BA195" s="16"/>
      <c r="BB195" s="16"/>
      <c r="BC195" s="16"/>
      <c r="BD195" s="16"/>
      <c r="BE195" s="14"/>
      <c r="BF195" s="11"/>
      <c r="BG195" s="11"/>
    </row>
    <row r="196" spans="1:59" ht="30" customHeight="1" x14ac:dyDescent="0.35">
      <c r="A196" s="35" t="s">
        <v>295</v>
      </c>
      <c r="B196" s="52"/>
      <c r="C196" s="53" t="s">
        <v>291</v>
      </c>
      <c r="D196" s="9"/>
      <c r="E196" s="34" t="s">
        <v>903</v>
      </c>
      <c r="F196" s="36">
        <v>1</v>
      </c>
      <c r="G196" s="49"/>
      <c r="H196" s="29"/>
      <c r="I196" s="240">
        <f t="shared" si="29"/>
        <v>0</v>
      </c>
      <c r="J196" s="269"/>
      <c r="K196" s="240">
        <f t="shared" si="30"/>
        <v>0</v>
      </c>
      <c r="L196" s="59"/>
      <c r="M196" s="240">
        <f t="shared" si="31"/>
        <v>0</v>
      </c>
      <c r="N196" s="60"/>
      <c r="O196" s="240">
        <f t="shared" si="32"/>
        <v>0</v>
      </c>
      <c r="P196" s="27"/>
      <c r="Q196" s="240">
        <f t="shared" si="33"/>
        <v>0</v>
      </c>
      <c r="R196" s="26"/>
      <c r="S196" s="240">
        <f t="shared" si="34"/>
        <v>0</v>
      </c>
      <c r="T196" s="240">
        <f t="shared" si="35"/>
        <v>0</v>
      </c>
      <c r="U196" s="240">
        <f t="shared" si="36"/>
        <v>0</v>
      </c>
      <c r="V196" s="240">
        <f t="shared" si="37"/>
        <v>0</v>
      </c>
      <c r="W196" s="15"/>
      <c r="X196" s="62"/>
      <c r="Y196" s="63"/>
      <c r="Z196" s="64"/>
      <c r="AA196" s="65"/>
      <c r="AB196" s="66"/>
      <c r="AC196" s="37"/>
      <c r="AE196" s="12"/>
      <c r="AF196" s="10"/>
      <c r="AG196" s="9"/>
      <c r="AH196" s="34"/>
      <c r="AI196" s="37"/>
      <c r="AJ196" s="14"/>
      <c r="AK196" s="28"/>
      <c r="AL196" s="28"/>
      <c r="AM196" s="33"/>
      <c r="AN196" s="11"/>
      <c r="AO196" s="68"/>
      <c r="AP196" s="69"/>
      <c r="AQ196" s="69"/>
      <c r="AR196" s="69"/>
      <c r="AS196" s="14"/>
      <c r="AT196" s="28"/>
      <c r="AU196" s="11"/>
      <c r="AV196" s="11"/>
      <c r="AW196" s="16"/>
      <c r="AX196" s="16"/>
      <c r="AY196" s="16"/>
      <c r="AZ196" s="16"/>
      <c r="BA196" s="16"/>
      <c r="BB196" s="16"/>
      <c r="BC196" s="16"/>
      <c r="BD196" s="16"/>
      <c r="BE196" s="14"/>
      <c r="BF196" s="11"/>
      <c r="BG196" s="11"/>
    </row>
    <row r="197" spans="1:59" ht="30" customHeight="1" x14ac:dyDescent="0.35">
      <c r="A197" s="35" t="s">
        <v>298</v>
      </c>
      <c r="B197" s="52"/>
      <c r="C197" s="53" t="s">
        <v>296</v>
      </c>
      <c r="D197" s="9"/>
      <c r="E197" s="34" t="s">
        <v>903</v>
      </c>
      <c r="F197" s="36">
        <v>1</v>
      </c>
      <c r="G197" s="49"/>
      <c r="H197" s="29"/>
      <c r="I197" s="240">
        <f t="shared" si="29"/>
        <v>0</v>
      </c>
      <c r="J197" s="269"/>
      <c r="K197" s="240">
        <f t="shared" si="30"/>
        <v>0</v>
      </c>
      <c r="L197" s="59"/>
      <c r="M197" s="240">
        <f t="shared" si="31"/>
        <v>0</v>
      </c>
      <c r="N197" s="60"/>
      <c r="O197" s="240">
        <f t="shared" si="32"/>
        <v>0</v>
      </c>
      <c r="P197" s="27"/>
      <c r="Q197" s="240">
        <f t="shared" si="33"/>
        <v>0</v>
      </c>
      <c r="R197" s="26"/>
      <c r="S197" s="240">
        <f t="shared" si="34"/>
        <v>0</v>
      </c>
      <c r="T197" s="240">
        <f t="shared" si="35"/>
        <v>0</v>
      </c>
      <c r="U197" s="240">
        <f t="shared" si="36"/>
        <v>0</v>
      </c>
      <c r="V197" s="240">
        <f t="shared" si="37"/>
        <v>0</v>
      </c>
      <c r="W197" s="15"/>
      <c r="X197" s="62" t="s">
        <v>295</v>
      </c>
      <c r="Y197" s="63"/>
      <c r="Z197" s="64" t="s">
        <v>296</v>
      </c>
      <c r="AA197" s="65"/>
      <c r="AB197" s="66" t="s">
        <v>903</v>
      </c>
      <c r="AC197" s="37">
        <v>1</v>
      </c>
      <c r="AE197" s="12" t="s">
        <v>295</v>
      </c>
      <c r="AF197" s="10" t="s">
        <v>297</v>
      </c>
      <c r="AG197" s="9"/>
      <c r="AH197" s="34" t="s">
        <v>903</v>
      </c>
      <c r="AI197" s="37">
        <v>1</v>
      </c>
      <c r="AJ197" s="14">
        <v>35000</v>
      </c>
      <c r="AK197" s="28"/>
      <c r="AL197" s="28"/>
      <c r="AM197" s="33"/>
      <c r="AN197" s="11"/>
      <c r="AO197" s="68"/>
      <c r="AP197" s="69"/>
      <c r="AQ197" s="69"/>
      <c r="AR197" s="69"/>
      <c r="AS197" s="14"/>
      <c r="AT197" s="28"/>
      <c r="AU197" s="11"/>
      <c r="AV197" s="11"/>
      <c r="AW197" s="16"/>
      <c r="AX197" s="16"/>
      <c r="AY197" s="16"/>
      <c r="AZ197" s="16"/>
      <c r="BA197" s="16"/>
      <c r="BB197" s="16"/>
      <c r="BC197" s="16"/>
      <c r="BD197" s="16"/>
      <c r="BE197" s="14"/>
      <c r="BF197" s="11"/>
      <c r="BG197" s="11"/>
    </row>
    <row r="198" spans="1:59" ht="30" customHeight="1" x14ac:dyDescent="0.35">
      <c r="A198" s="35" t="s">
        <v>1052</v>
      </c>
      <c r="B198" s="52"/>
      <c r="C198" s="53" t="s">
        <v>299</v>
      </c>
      <c r="D198" s="9"/>
      <c r="E198" s="34" t="s">
        <v>172</v>
      </c>
      <c r="F198" s="36">
        <v>6</v>
      </c>
      <c r="G198" s="49"/>
      <c r="H198" s="29"/>
      <c r="I198" s="240">
        <f t="shared" si="29"/>
        <v>0</v>
      </c>
      <c r="J198" s="269"/>
      <c r="K198" s="240">
        <f t="shared" si="30"/>
        <v>0</v>
      </c>
      <c r="L198" s="59"/>
      <c r="M198" s="240">
        <f t="shared" si="31"/>
        <v>0</v>
      </c>
      <c r="N198" s="60"/>
      <c r="O198" s="240">
        <f t="shared" si="32"/>
        <v>0</v>
      </c>
      <c r="P198" s="27"/>
      <c r="Q198" s="240">
        <f t="shared" si="33"/>
        <v>0</v>
      </c>
      <c r="R198" s="26"/>
      <c r="S198" s="240">
        <f t="shared" si="34"/>
        <v>0</v>
      </c>
      <c r="T198" s="240">
        <f t="shared" si="35"/>
        <v>0</v>
      </c>
      <c r="U198" s="240">
        <f t="shared" si="36"/>
        <v>0</v>
      </c>
      <c r="V198" s="240">
        <f t="shared" si="37"/>
        <v>0</v>
      </c>
      <c r="W198" s="15"/>
      <c r="X198" s="62" t="s">
        <v>298</v>
      </c>
      <c r="Y198" s="63"/>
      <c r="Z198" s="64" t="s">
        <v>299</v>
      </c>
      <c r="AA198" s="65"/>
      <c r="AB198" s="66" t="s">
        <v>172</v>
      </c>
      <c r="AC198" s="37">
        <v>6</v>
      </c>
      <c r="AE198" s="12" t="s">
        <v>298</v>
      </c>
      <c r="AF198" s="10" t="s">
        <v>300</v>
      </c>
      <c r="AG198" s="9"/>
      <c r="AH198" s="34" t="s">
        <v>172</v>
      </c>
      <c r="AI198" s="37">
        <v>6</v>
      </c>
      <c r="AJ198" s="14">
        <v>350</v>
      </c>
      <c r="AK198" s="28"/>
      <c r="AL198" s="28"/>
      <c r="AM198" s="33"/>
      <c r="AN198" s="11"/>
      <c r="AO198" s="68"/>
      <c r="AP198" s="69"/>
      <c r="AQ198" s="69"/>
      <c r="AR198" s="69"/>
      <c r="AS198" s="14"/>
      <c r="AT198" s="28"/>
      <c r="AU198" s="11"/>
      <c r="AV198" s="11"/>
      <c r="AW198" s="16"/>
      <c r="AX198" s="16"/>
      <c r="AY198" s="16"/>
      <c r="AZ198" s="16"/>
      <c r="BA198" s="16"/>
      <c r="BB198" s="16"/>
      <c r="BC198" s="16"/>
      <c r="BD198" s="16"/>
      <c r="BE198" s="14"/>
      <c r="BF198" s="11"/>
      <c r="BG198" s="11"/>
    </row>
    <row r="199" spans="1:59" ht="30" customHeight="1" x14ac:dyDescent="0.35">
      <c r="A199" s="458" t="s">
        <v>301</v>
      </c>
      <c r="B199" s="71" t="s">
        <v>302</v>
      </c>
      <c r="C199" s="456"/>
      <c r="D199" s="9"/>
      <c r="E199" s="34"/>
      <c r="F199" s="36"/>
      <c r="G199" s="59"/>
      <c r="H199" s="60"/>
      <c r="I199" s="240"/>
      <c r="J199" s="59"/>
      <c r="K199" s="240"/>
      <c r="L199" s="59"/>
      <c r="M199" s="240"/>
      <c r="N199" s="60"/>
      <c r="O199" s="240"/>
      <c r="P199" s="59"/>
      <c r="Q199" s="240"/>
      <c r="R199" s="60"/>
      <c r="S199" s="240"/>
      <c r="T199" s="240"/>
      <c r="U199" s="240"/>
      <c r="V199" s="240"/>
      <c r="W199" s="15"/>
      <c r="X199" s="191" t="s">
        <v>301</v>
      </c>
      <c r="Y199" s="46" t="s">
        <v>302</v>
      </c>
      <c r="Z199" s="177"/>
      <c r="AA199" s="65"/>
      <c r="AB199" s="66"/>
      <c r="AC199" s="37"/>
      <c r="AE199" s="193" t="s">
        <v>301</v>
      </c>
      <c r="AF199" s="179" t="s">
        <v>303</v>
      </c>
      <c r="AG199" s="9"/>
      <c r="AH199" s="34"/>
      <c r="AI199" s="37"/>
      <c r="AJ199" s="67"/>
      <c r="AK199" s="28"/>
      <c r="AL199" s="28"/>
      <c r="AM199" s="68"/>
      <c r="AN199" s="69"/>
      <c r="AO199" s="68"/>
      <c r="AP199" s="69"/>
      <c r="AQ199" s="69"/>
      <c r="AR199" s="69"/>
      <c r="AS199" s="67"/>
      <c r="AT199" s="70"/>
      <c r="AU199" s="69"/>
      <c r="AV199" s="69"/>
      <c r="AW199" s="16"/>
      <c r="AX199" s="16"/>
      <c r="AY199" s="16"/>
      <c r="AZ199" s="16"/>
      <c r="BA199" s="16"/>
      <c r="BB199" s="16"/>
      <c r="BC199" s="16"/>
      <c r="BD199" s="16"/>
      <c r="BE199" s="14"/>
      <c r="BF199" s="11"/>
      <c r="BG199" s="11"/>
    </row>
    <row r="200" spans="1:59" ht="30" customHeight="1" x14ac:dyDescent="0.35">
      <c r="A200" s="35" t="s">
        <v>304</v>
      </c>
      <c r="B200" s="52"/>
      <c r="C200" s="53" t="s">
        <v>305</v>
      </c>
      <c r="D200" s="9"/>
      <c r="E200" s="34" t="s">
        <v>903</v>
      </c>
      <c r="F200" s="36">
        <v>1</v>
      </c>
      <c r="G200" s="49"/>
      <c r="H200" s="29"/>
      <c r="I200" s="240">
        <f t="shared" si="29"/>
        <v>0</v>
      </c>
      <c r="J200" s="269"/>
      <c r="K200" s="240">
        <f t="shared" si="30"/>
        <v>0</v>
      </c>
      <c r="L200" s="59"/>
      <c r="M200" s="240">
        <f t="shared" si="31"/>
        <v>0</v>
      </c>
      <c r="N200" s="60"/>
      <c r="O200" s="240">
        <f t="shared" si="32"/>
        <v>0</v>
      </c>
      <c r="P200" s="27"/>
      <c r="Q200" s="240">
        <f t="shared" si="33"/>
        <v>0</v>
      </c>
      <c r="R200" s="26"/>
      <c r="S200" s="240">
        <f t="shared" si="34"/>
        <v>0</v>
      </c>
      <c r="T200" s="240">
        <f t="shared" si="35"/>
        <v>0</v>
      </c>
      <c r="U200" s="240">
        <f t="shared" si="36"/>
        <v>0</v>
      </c>
      <c r="V200" s="240">
        <f t="shared" si="37"/>
        <v>0</v>
      </c>
      <c r="W200" s="15"/>
      <c r="X200" s="62" t="s">
        <v>304</v>
      </c>
      <c r="Y200" s="63"/>
      <c r="Z200" s="64" t="s">
        <v>305</v>
      </c>
      <c r="AA200" s="65"/>
      <c r="AB200" s="66" t="s">
        <v>903</v>
      </c>
      <c r="AC200" s="37">
        <v>1</v>
      </c>
      <c r="AE200" s="12" t="s">
        <v>304</v>
      </c>
      <c r="AF200" s="10" t="s">
        <v>306</v>
      </c>
      <c r="AG200" s="9"/>
      <c r="AH200" s="34" t="s">
        <v>903</v>
      </c>
      <c r="AI200" s="37">
        <v>1</v>
      </c>
      <c r="AJ200" s="14">
        <v>5000</v>
      </c>
      <c r="AK200" s="28"/>
      <c r="AL200" s="28"/>
      <c r="AM200" s="33"/>
      <c r="AN200" s="11"/>
      <c r="AO200" s="68"/>
      <c r="AP200" s="69"/>
      <c r="AQ200" s="69"/>
      <c r="AR200" s="69"/>
      <c r="AS200" s="14"/>
      <c r="AT200" s="28"/>
      <c r="AU200" s="11"/>
      <c r="AV200" s="11"/>
      <c r="AW200" s="16"/>
      <c r="AX200" s="16"/>
      <c r="AY200" s="16"/>
      <c r="AZ200" s="16"/>
      <c r="BA200" s="16"/>
      <c r="BB200" s="16"/>
      <c r="BC200" s="16"/>
      <c r="BD200" s="16"/>
      <c r="BE200" s="14"/>
      <c r="BF200" s="11"/>
      <c r="BG200" s="11"/>
    </row>
    <row r="201" spans="1:59" ht="30" customHeight="1" x14ac:dyDescent="0.35">
      <c r="A201" s="35" t="s">
        <v>307</v>
      </c>
      <c r="B201" s="52"/>
      <c r="C201" s="53" t="s">
        <v>308</v>
      </c>
      <c r="D201" s="9"/>
      <c r="E201" s="34" t="s">
        <v>903</v>
      </c>
      <c r="F201" s="36">
        <v>1</v>
      </c>
      <c r="G201" s="49"/>
      <c r="H201" s="29"/>
      <c r="I201" s="240">
        <f t="shared" si="29"/>
        <v>0</v>
      </c>
      <c r="J201" s="269"/>
      <c r="K201" s="240">
        <f t="shared" si="30"/>
        <v>0</v>
      </c>
      <c r="L201" s="59"/>
      <c r="M201" s="240">
        <f t="shared" si="31"/>
        <v>0</v>
      </c>
      <c r="N201" s="60"/>
      <c r="O201" s="240">
        <f t="shared" si="32"/>
        <v>0</v>
      </c>
      <c r="P201" s="27"/>
      <c r="Q201" s="240">
        <f t="shared" si="33"/>
        <v>0</v>
      </c>
      <c r="R201" s="26"/>
      <c r="S201" s="240">
        <f t="shared" si="34"/>
        <v>0</v>
      </c>
      <c r="T201" s="240">
        <f t="shared" si="35"/>
        <v>0</v>
      </c>
      <c r="U201" s="240">
        <f t="shared" si="36"/>
        <v>0</v>
      </c>
      <c r="V201" s="240">
        <f t="shared" si="37"/>
        <v>0</v>
      </c>
      <c r="W201" s="15"/>
      <c r="X201" s="62" t="s">
        <v>307</v>
      </c>
      <c r="Y201" s="63"/>
      <c r="Z201" s="64" t="s">
        <v>308</v>
      </c>
      <c r="AA201" s="65"/>
      <c r="AB201" s="66" t="s">
        <v>903</v>
      </c>
      <c r="AC201" s="37">
        <v>1</v>
      </c>
      <c r="AE201" s="12" t="s">
        <v>307</v>
      </c>
      <c r="AF201" s="10" t="s">
        <v>309</v>
      </c>
      <c r="AG201" s="9"/>
      <c r="AH201" s="34" t="s">
        <v>903</v>
      </c>
      <c r="AI201" s="37">
        <v>1</v>
      </c>
      <c r="AJ201" s="14">
        <v>50300</v>
      </c>
      <c r="AK201" s="28"/>
      <c r="AL201" s="28"/>
      <c r="AM201" s="33"/>
      <c r="AN201" s="11"/>
      <c r="AO201" s="68"/>
      <c r="AP201" s="69"/>
      <c r="AQ201" s="69"/>
      <c r="AR201" s="69"/>
      <c r="AS201" s="14"/>
      <c r="AT201" s="28"/>
      <c r="AU201" s="11"/>
      <c r="AV201" s="11"/>
      <c r="AW201" s="16"/>
      <c r="AX201" s="16"/>
      <c r="AY201" s="16"/>
      <c r="AZ201" s="16"/>
      <c r="BA201" s="16"/>
      <c r="BB201" s="16"/>
      <c r="BC201" s="16"/>
      <c r="BD201" s="16"/>
      <c r="BE201" s="14"/>
      <c r="BF201" s="11"/>
      <c r="BG201" s="11"/>
    </row>
    <row r="202" spans="1:59" ht="30" customHeight="1" x14ac:dyDescent="0.35">
      <c r="A202" s="35" t="s">
        <v>310</v>
      </c>
      <c r="B202" s="52"/>
      <c r="C202" s="53" t="s">
        <v>311</v>
      </c>
      <c r="D202" s="9"/>
      <c r="E202" s="34" t="s">
        <v>903</v>
      </c>
      <c r="F202" s="36">
        <v>1</v>
      </c>
      <c r="G202" s="49"/>
      <c r="H202" s="29"/>
      <c r="I202" s="240">
        <f t="shared" si="29"/>
        <v>0</v>
      </c>
      <c r="J202" s="269"/>
      <c r="K202" s="240">
        <f t="shared" si="30"/>
        <v>0</v>
      </c>
      <c r="L202" s="59"/>
      <c r="M202" s="240">
        <f t="shared" si="31"/>
        <v>0</v>
      </c>
      <c r="N202" s="60"/>
      <c r="O202" s="240">
        <f t="shared" si="32"/>
        <v>0</v>
      </c>
      <c r="P202" s="27"/>
      <c r="Q202" s="240">
        <f t="shared" si="33"/>
        <v>0</v>
      </c>
      <c r="R202" s="26"/>
      <c r="S202" s="240">
        <f t="shared" si="34"/>
        <v>0</v>
      </c>
      <c r="T202" s="240">
        <f t="shared" si="35"/>
        <v>0</v>
      </c>
      <c r="U202" s="240">
        <f t="shared" si="36"/>
        <v>0</v>
      </c>
      <c r="V202" s="240">
        <f t="shared" si="37"/>
        <v>0</v>
      </c>
      <c r="W202" s="15"/>
      <c r="X202" s="62" t="s">
        <v>310</v>
      </c>
      <c r="Y202" s="63"/>
      <c r="Z202" s="64" t="s">
        <v>311</v>
      </c>
      <c r="AA202" s="65"/>
      <c r="AB202" s="66" t="s">
        <v>903</v>
      </c>
      <c r="AC202" s="37">
        <v>1</v>
      </c>
      <c r="AE202" s="12" t="s">
        <v>310</v>
      </c>
      <c r="AF202" s="10" t="s">
        <v>312</v>
      </c>
      <c r="AG202" s="9"/>
      <c r="AH202" s="34" t="s">
        <v>903</v>
      </c>
      <c r="AI202" s="37">
        <v>1</v>
      </c>
      <c r="AJ202" s="14">
        <v>5000</v>
      </c>
      <c r="AK202" s="28"/>
      <c r="AL202" s="28"/>
      <c r="AM202" s="33"/>
      <c r="AN202" s="11"/>
      <c r="AO202" s="68"/>
      <c r="AP202" s="69"/>
      <c r="AQ202" s="69"/>
      <c r="AR202" s="69"/>
      <c r="AS202" s="14"/>
      <c r="AT202" s="28"/>
      <c r="AU202" s="11"/>
      <c r="AV202" s="11"/>
      <c r="AW202" s="16"/>
      <c r="AX202" s="16"/>
      <c r="AY202" s="16"/>
      <c r="AZ202" s="16"/>
      <c r="BA202" s="16"/>
      <c r="BB202" s="16"/>
      <c r="BC202" s="16"/>
      <c r="BD202" s="16"/>
      <c r="BE202" s="14"/>
      <c r="BF202" s="11"/>
      <c r="BG202" s="11"/>
    </row>
    <row r="203" spans="1:59" ht="30" customHeight="1" x14ac:dyDescent="0.35">
      <c r="A203" s="455" t="s">
        <v>313</v>
      </c>
      <c r="B203" s="71" t="s">
        <v>314</v>
      </c>
      <c r="C203" s="456"/>
      <c r="D203" s="9"/>
      <c r="E203" s="34"/>
      <c r="F203" s="36"/>
      <c r="G203" s="59"/>
      <c r="H203" s="60"/>
      <c r="I203" s="240"/>
      <c r="J203" s="59"/>
      <c r="K203" s="240"/>
      <c r="L203" s="59"/>
      <c r="M203" s="240"/>
      <c r="N203" s="60"/>
      <c r="O203" s="240"/>
      <c r="P203" s="59"/>
      <c r="Q203" s="240"/>
      <c r="R203" s="60"/>
      <c r="S203" s="240"/>
      <c r="T203" s="240"/>
      <c r="U203" s="240"/>
      <c r="V203" s="240"/>
      <c r="W203" s="15"/>
      <c r="X203" s="176" t="s">
        <v>313</v>
      </c>
      <c r="Y203" s="46" t="s">
        <v>314</v>
      </c>
      <c r="Z203" s="177"/>
      <c r="AA203" s="65"/>
      <c r="AB203" s="66"/>
      <c r="AC203" s="37"/>
      <c r="AE203" s="178" t="s">
        <v>313</v>
      </c>
      <c r="AF203" s="179" t="s">
        <v>315</v>
      </c>
      <c r="AG203" s="9"/>
      <c r="AH203" s="34"/>
      <c r="AI203" s="37"/>
      <c r="AJ203" s="67"/>
      <c r="AK203" s="28"/>
      <c r="AL203" s="28"/>
      <c r="AM203" s="68"/>
      <c r="AN203" s="69"/>
      <c r="AO203" s="68"/>
      <c r="AP203" s="69"/>
      <c r="AQ203" s="69"/>
      <c r="AR203" s="69"/>
      <c r="AS203" s="67"/>
      <c r="AT203" s="70"/>
      <c r="AU203" s="69"/>
      <c r="AV203" s="69"/>
      <c r="AW203" s="16"/>
      <c r="AX203" s="16"/>
      <c r="AY203" s="16"/>
      <c r="AZ203" s="16"/>
      <c r="BA203" s="16"/>
      <c r="BB203" s="16"/>
      <c r="BC203" s="16"/>
      <c r="BD203" s="16"/>
      <c r="BE203" s="14"/>
      <c r="BF203" s="11"/>
      <c r="BG203" s="11"/>
    </row>
    <row r="204" spans="1:59" ht="30" customHeight="1" x14ac:dyDescent="0.35">
      <c r="A204" s="25" t="s">
        <v>316</v>
      </c>
      <c r="B204" s="52"/>
      <c r="C204" s="53" t="s">
        <v>513</v>
      </c>
      <c r="D204" s="9"/>
      <c r="E204" s="6" t="s">
        <v>172</v>
      </c>
      <c r="F204" s="30">
        <v>2</v>
      </c>
      <c r="G204" s="49"/>
      <c r="H204" s="29"/>
      <c r="I204" s="240">
        <f t="shared" si="29"/>
        <v>0</v>
      </c>
      <c r="J204" s="269"/>
      <c r="K204" s="240">
        <f t="shared" si="30"/>
        <v>0</v>
      </c>
      <c r="L204" s="59"/>
      <c r="M204" s="240">
        <f t="shared" si="31"/>
        <v>0</v>
      </c>
      <c r="N204" s="60"/>
      <c r="O204" s="240">
        <f t="shared" si="32"/>
        <v>0</v>
      </c>
      <c r="P204" s="27"/>
      <c r="Q204" s="240">
        <f t="shared" si="33"/>
        <v>0</v>
      </c>
      <c r="R204" s="26"/>
      <c r="S204" s="240">
        <f t="shared" si="34"/>
        <v>0</v>
      </c>
      <c r="T204" s="240">
        <f t="shared" si="35"/>
        <v>0</v>
      </c>
      <c r="U204" s="240">
        <f t="shared" si="36"/>
        <v>0</v>
      </c>
      <c r="V204" s="240">
        <f t="shared" si="37"/>
        <v>0</v>
      </c>
      <c r="W204" s="15"/>
      <c r="X204" s="65" t="s">
        <v>316</v>
      </c>
      <c r="Y204" s="63"/>
      <c r="Z204" s="64" t="s">
        <v>513</v>
      </c>
      <c r="AA204" s="65"/>
      <c r="AB204" s="189" t="s">
        <v>172</v>
      </c>
      <c r="AC204" s="190">
        <v>2</v>
      </c>
      <c r="AE204" s="9" t="s">
        <v>316</v>
      </c>
      <c r="AF204" s="10" t="s">
        <v>514</v>
      </c>
      <c r="AG204" s="9"/>
      <c r="AH204" s="6" t="s">
        <v>172</v>
      </c>
      <c r="AI204" s="32">
        <v>2</v>
      </c>
      <c r="AJ204" s="14">
        <v>1188</v>
      </c>
      <c r="AK204" s="28"/>
      <c r="AL204" s="28"/>
      <c r="AM204" s="33"/>
      <c r="AN204" s="11"/>
      <c r="AO204" s="68"/>
      <c r="AP204" s="69"/>
      <c r="AQ204" s="69"/>
      <c r="AR204" s="69"/>
      <c r="AS204" s="14"/>
      <c r="AT204" s="28"/>
      <c r="AU204" s="11"/>
      <c r="AV204" s="11"/>
      <c r="AW204" s="16"/>
      <c r="AX204" s="16"/>
      <c r="AY204" s="16"/>
      <c r="AZ204" s="16"/>
      <c r="BA204" s="16"/>
      <c r="BB204" s="16"/>
      <c r="BC204" s="16"/>
      <c r="BD204" s="16"/>
      <c r="BE204" s="14"/>
      <c r="BF204" s="11"/>
      <c r="BG204" s="11"/>
    </row>
    <row r="205" spans="1:59" ht="30" customHeight="1" x14ac:dyDescent="0.35">
      <c r="A205" s="25" t="s">
        <v>317</v>
      </c>
      <c r="B205" s="52"/>
      <c r="C205" s="53" t="s">
        <v>1053</v>
      </c>
      <c r="D205" s="9"/>
      <c r="E205" s="6" t="s">
        <v>172</v>
      </c>
      <c r="F205" s="30">
        <v>8</v>
      </c>
      <c r="G205" s="49"/>
      <c r="H205" s="29"/>
      <c r="I205" s="240">
        <f t="shared" si="29"/>
        <v>0</v>
      </c>
      <c r="J205" s="269"/>
      <c r="K205" s="240">
        <f t="shared" si="30"/>
        <v>0</v>
      </c>
      <c r="L205" s="59"/>
      <c r="M205" s="240">
        <f t="shared" si="31"/>
        <v>0</v>
      </c>
      <c r="N205" s="60"/>
      <c r="O205" s="240">
        <f t="shared" si="32"/>
        <v>0</v>
      </c>
      <c r="P205" s="27"/>
      <c r="Q205" s="240">
        <f t="shared" si="33"/>
        <v>0</v>
      </c>
      <c r="R205" s="26"/>
      <c r="S205" s="240">
        <f t="shared" si="34"/>
        <v>0</v>
      </c>
      <c r="T205" s="240">
        <f t="shared" si="35"/>
        <v>0</v>
      </c>
      <c r="U205" s="240">
        <f t="shared" si="36"/>
        <v>0</v>
      </c>
      <c r="V205" s="240">
        <f t="shared" si="37"/>
        <v>0</v>
      </c>
      <c r="W205" s="15"/>
      <c r="X205" s="65"/>
      <c r="Y205" s="63"/>
      <c r="Z205" s="64"/>
      <c r="AA205" s="65"/>
      <c r="AB205" s="189"/>
      <c r="AC205" s="190"/>
      <c r="AE205" s="9"/>
      <c r="AF205" s="10"/>
      <c r="AG205" s="9"/>
      <c r="AH205" s="6"/>
      <c r="AI205" s="32"/>
      <c r="AJ205" s="14"/>
      <c r="AK205" s="28"/>
      <c r="AL205" s="28"/>
      <c r="AM205" s="33"/>
      <c r="AN205" s="11"/>
      <c r="AO205" s="68"/>
      <c r="AP205" s="69"/>
      <c r="AQ205" s="69"/>
      <c r="AR205" s="69"/>
      <c r="AS205" s="14"/>
      <c r="AT205" s="28"/>
      <c r="AU205" s="11"/>
      <c r="AV205" s="11"/>
      <c r="AW205" s="16"/>
      <c r="AX205" s="16"/>
      <c r="AY205" s="16"/>
      <c r="AZ205" s="16"/>
      <c r="BA205" s="16"/>
      <c r="BB205" s="16"/>
      <c r="BC205" s="16"/>
      <c r="BD205" s="16"/>
      <c r="BE205" s="14"/>
      <c r="BF205" s="11"/>
      <c r="BG205" s="11"/>
    </row>
    <row r="206" spans="1:59" ht="30" customHeight="1" x14ac:dyDescent="0.35">
      <c r="A206" s="25" t="s">
        <v>318</v>
      </c>
      <c r="B206" s="52"/>
      <c r="C206" s="53" t="s">
        <v>1054</v>
      </c>
      <c r="D206" s="9"/>
      <c r="E206" s="6" t="s">
        <v>172</v>
      </c>
      <c r="F206" s="30">
        <v>2</v>
      </c>
      <c r="G206" s="49"/>
      <c r="H206" s="29"/>
      <c r="I206" s="240">
        <f t="shared" si="29"/>
        <v>0</v>
      </c>
      <c r="J206" s="269"/>
      <c r="K206" s="240">
        <f t="shared" si="30"/>
        <v>0</v>
      </c>
      <c r="L206" s="59"/>
      <c r="M206" s="240">
        <f t="shared" si="31"/>
        <v>0</v>
      </c>
      <c r="N206" s="60"/>
      <c r="O206" s="240">
        <f t="shared" si="32"/>
        <v>0</v>
      </c>
      <c r="P206" s="27"/>
      <c r="Q206" s="240">
        <f t="shared" si="33"/>
        <v>0</v>
      </c>
      <c r="R206" s="26"/>
      <c r="S206" s="240">
        <f t="shared" si="34"/>
        <v>0</v>
      </c>
      <c r="T206" s="240">
        <f t="shared" si="35"/>
        <v>0</v>
      </c>
      <c r="U206" s="240">
        <f t="shared" si="36"/>
        <v>0</v>
      </c>
      <c r="V206" s="240">
        <f t="shared" si="37"/>
        <v>0</v>
      </c>
      <c r="W206" s="15"/>
      <c r="X206" s="65" t="s">
        <v>317</v>
      </c>
      <c r="Y206" s="63"/>
      <c r="Z206" s="64" t="s">
        <v>515</v>
      </c>
      <c r="AA206" s="65"/>
      <c r="AB206" s="189" t="s">
        <v>172</v>
      </c>
      <c r="AC206" s="190">
        <v>2</v>
      </c>
      <c r="AE206" s="9" t="s">
        <v>317</v>
      </c>
      <c r="AF206" s="10" t="s">
        <v>516</v>
      </c>
      <c r="AG206" s="9"/>
      <c r="AH206" s="6" t="s">
        <v>172</v>
      </c>
      <c r="AI206" s="32">
        <v>2</v>
      </c>
      <c r="AJ206" s="14">
        <v>1188</v>
      </c>
      <c r="AK206" s="28"/>
      <c r="AL206" s="28"/>
      <c r="AM206" s="33"/>
      <c r="AN206" s="11"/>
      <c r="AO206" s="68"/>
      <c r="AP206" s="69"/>
      <c r="AQ206" s="69"/>
      <c r="AR206" s="69"/>
      <c r="AS206" s="14"/>
      <c r="AT206" s="28"/>
      <c r="AU206" s="11"/>
      <c r="AV206" s="11"/>
      <c r="AW206" s="16"/>
      <c r="AX206" s="16"/>
      <c r="AY206" s="16"/>
      <c r="AZ206" s="16"/>
      <c r="BA206" s="16"/>
      <c r="BB206" s="16"/>
      <c r="BC206" s="16"/>
      <c r="BD206" s="16"/>
      <c r="BE206" s="14"/>
      <c r="BF206" s="11"/>
      <c r="BG206" s="11"/>
    </row>
    <row r="207" spans="1:59" ht="30" customHeight="1" x14ac:dyDescent="0.35">
      <c r="A207" s="25" t="s">
        <v>319</v>
      </c>
      <c r="B207" s="52"/>
      <c r="C207" s="53" t="s">
        <v>517</v>
      </c>
      <c r="D207" s="9"/>
      <c r="E207" s="6" t="s">
        <v>172</v>
      </c>
      <c r="F207" s="30">
        <v>2</v>
      </c>
      <c r="G207" s="49"/>
      <c r="H207" s="29"/>
      <c r="I207" s="240">
        <f t="shared" si="29"/>
        <v>0</v>
      </c>
      <c r="J207" s="269"/>
      <c r="K207" s="240">
        <f t="shared" si="30"/>
        <v>0</v>
      </c>
      <c r="L207" s="59"/>
      <c r="M207" s="240">
        <f t="shared" si="31"/>
        <v>0</v>
      </c>
      <c r="N207" s="60"/>
      <c r="O207" s="240">
        <f t="shared" si="32"/>
        <v>0</v>
      </c>
      <c r="P207" s="27"/>
      <c r="Q207" s="240">
        <f t="shared" si="33"/>
        <v>0</v>
      </c>
      <c r="R207" s="26"/>
      <c r="S207" s="240">
        <f t="shared" si="34"/>
        <v>0</v>
      </c>
      <c r="T207" s="240">
        <f t="shared" si="35"/>
        <v>0</v>
      </c>
      <c r="U207" s="240">
        <f t="shared" si="36"/>
        <v>0</v>
      </c>
      <c r="V207" s="240">
        <f t="shared" si="37"/>
        <v>0</v>
      </c>
      <c r="W207" s="15"/>
      <c r="X207" s="65" t="s">
        <v>318</v>
      </c>
      <c r="Y207" s="63"/>
      <c r="Z207" s="64" t="s">
        <v>517</v>
      </c>
      <c r="AA207" s="65"/>
      <c r="AB207" s="189" t="s">
        <v>172</v>
      </c>
      <c r="AC207" s="190">
        <v>2</v>
      </c>
      <c r="AE207" s="9" t="s">
        <v>318</v>
      </c>
      <c r="AF207" s="10" t="s">
        <v>518</v>
      </c>
      <c r="AG207" s="9"/>
      <c r="AH207" s="6" t="s">
        <v>172</v>
      </c>
      <c r="AI207" s="32">
        <v>2</v>
      </c>
      <c r="AJ207" s="14">
        <v>1188</v>
      </c>
      <c r="AK207" s="28"/>
      <c r="AL207" s="28"/>
      <c r="AM207" s="33"/>
      <c r="AN207" s="11"/>
      <c r="AO207" s="68"/>
      <c r="AP207" s="69"/>
      <c r="AQ207" s="69"/>
      <c r="AR207" s="69"/>
      <c r="AS207" s="14"/>
      <c r="AT207" s="28"/>
      <c r="AU207" s="11"/>
      <c r="AV207" s="11"/>
      <c r="AW207" s="16"/>
      <c r="AX207" s="16"/>
      <c r="AY207" s="16"/>
      <c r="AZ207" s="16"/>
      <c r="BA207" s="16"/>
      <c r="BB207" s="16"/>
      <c r="BC207" s="16"/>
      <c r="BD207" s="16"/>
      <c r="BE207" s="14"/>
      <c r="BF207" s="11"/>
      <c r="BG207" s="11"/>
    </row>
    <row r="208" spans="1:59" ht="30" customHeight="1" x14ac:dyDescent="0.35">
      <c r="A208" s="25" t="s">
        <v>320</v>
      </c>
      <c r="B208" s="52"/>
      <c r="C208" s="53" t="s">
        <v>519</v>
      </c>
      <c r="D208" s="9"/>
      <c r="E208" s="6" t="s">
        <v>172</v>
      </c>
      <c r="F208" s="30">
        <v>2</v>
      </c>
      <c r="G208" s="49"/>
      <c r="H208" s="29"/>
      <c r="I208" s="240">
        <f t="shared" si="29"/>
        <v>0</v>
      </c>
      <c r="J208" s="269"/>
      <c r="K208" s="240">
        <f t="shared" si="30"/>
        <v>0</v>
      </c>
      <c r="L208" s="59"/>
      <c r="M208" s="240">
        <f t="shared" si="31"/>
        <v>0</v>
      </c>
      <c r="N208" s="60"/>
      <c r="O208" s="240">
        <f t="shared" si="32"/>
        <v>0</v>
      </c>
      <c r="P208" s="27"/>
      <c r="Q208" s="240">
        <f t="shared" si="33"/>
        <v>0</v>
      </c>
      <c r="R208" s="26"/>
      <c r="S208" s="240">
        <f t="shared" si="34"/>
        <v>0</v>
      </c>
      <c r="T208" s="240">
        <f t="shared" si="35"/>
        <v>0</v>
      </c>
      <c r="U208" s="240">
        <f t="shared" si="36"/>
        <v>0</v>
      </c>
      <c r="V208" s="240">
        <f t="shared" si="37"/>
        <v>0</v>
      </c>
      <c r="W208" s="15"/>
      <c r="X208" s="65" t="s">
        <v>319</v>
      </c>
      <c r="Y208" s="63"/>
      <c r="Z208" s="64" t="s">
        <v>519</v>
      </c>
      <c r="AA208" s="65"/>
      <c r="AB208" s="189" t="s">
        <v>172</v>
      </c>
      <c r="AC208" s="190">
        <v>2</v>
      </c>
      <c r="AE208" s="9" t="s">
        <v>319</v>
      </c>
      <c r="AF208" s="10" t="s">
        <v>520</v>
      </c>
      <c r="AG208" s="9"/>
      <c r="AH208" s="6" t="s">
        <v>172</v>
      </c>
      <c r="AI208" s="32">
        <v>2</v>
      </c>
      <c r="AJ208" s="14">
        <v>1188</v>
      </c>
      <c r="AK208" s="28"/>
      <c r="AL208" s="28"/>
      <c r="AM208" s="33"/>
      <c r="AN208" s="11"/>
      <c r="AO208" s="68"/>
      <c r="AP208" s="69"/>
      <c r="AQ208" s="69"/>
      <c r="AR208" s="69"/>
      <c r="AS208" s="14"/>
      <c r="AT208" s="28"/>
      <c r="AU208" s="11"/>
      <c r="AV208" s="11"/>
      <c r="AW208" s="16"/>
      <c r="AX208" s="16"/>
      <c r="AY208" s="16"/>
      <c r="AZ208" s="16"/>
      <c r="BA208" s="16"/>
      <c r="BB208" s="16"/>
      <c r="BC208" s="16"/>
      <c r="BD208" s="16"/>
      <c r="BE208" s="14"/>
      <c r="BF208" s="11"/>
      <c r="BG208" s="11"/>
    </row>
    <row r="209" spans="1:59" ht="30" customHeight="1" x14ac:dyDescent="0.35">
      <c r="A209" s="25" t="s">
        <v>321</v>
      </c>
      <c r="B209" s="52"/>
      <c r="C209" s="53" t="s">
        <v>523</v>
      </c>
      <c r="D209" s="9"/>
      <c r="E209" s="6" t="s">
        <v>172</v>
      </c>
      <c r="F209" s="30">
        <v>2</v>
      </c>
      <c r="G209" s="49"/>
      <c r="H209" s="29"/>
      <c r="I209" s="240">
        <f t="shared" si="29"/>
        <v>0</v>
      </c>
      <c r="J209" s="269"/>
      <c r="K209" s="240">
        <f t="shared" si="30"/>
        <v>0</v>
      </c>
      <c r="L209" s="59"/>
      <c r="M209" s="240">
        <f t="shared" si="31"/>
        <v>0</v>
      </c>
      <c r="N209" s="60"/>
      <c r="O209" s="240">
        <f t="shared" si="32"/>
        <v>0</v>
      </c>
      <c r="P209" s="27"/>
      <c r="Q209" s="240">
        <f t="shared" si="33"/>
        <v>0</v>
      </c>
      <c r="R209" s="26"/>
      <c r="S209" s="240">
        <f t="shared" si="34"/>
        <v>0</v>
      </c>
      <c r="T209" s="240">
        <f t="shared" si="35"/>
        <v>0</v>
      </c>
      <c r="U209" s="240">
        <f t="shared" si="36"/>
        <v>0</v>
      </c>
      <c r="V209" s="240">
        <f t="shared" si="37"/>
        <v>0</v>
      </c>
      <c r="W209" s="15"/>
      <c r="X209" s="65" t="s">
        <v>322</v>
      </c>
      <c r="Y209" s="63"/>
      <c r="Z209" s="64" t="s">
        <v>523</v>
      </c>
      <c r="AA209" s="65"/>
      <c r="AB209" s="189" t="s">
        <v>172</v>
      </c>
      <c r="AC209" s="190">
        <v>2</v>
      </c>
      <c r="AE209" s="9" t="s">
        <v>322</v>
      </c>
      <c r="AF209" s="10" t="s">
        <v>524</v>
      </c>
      <c r="AG209" s="9"/>
      <c r="AH209" s="6" t="s">
        <v>172</v>
      </c>
      <c r="AI209" s="32">
        <v>2</v>
      </c>
      <c r="AJ209" s="14">
        <v>1188</v>
      </c>
      <c r="AK209" s="28"/>
      <c r="AL209" s="28"/>
      <c r="AM209" s="33"/>
      <c r="AN209" s="11"/>
      <c r="AO209" s="68"/>
      <c r="AP209" s="69"/>
      <c r="AQ209" s="69"/>
      <c r="AR209" s="69"/>
      <c r="AS209" s="14"/>
      <c r="AT209" s="28"/>
      <c r="AU209" s="11"/>
      <c r="AV209" s="11"/>
      <c r="AW209" s="16"/>
      <c r="AX209" s="16"/>
      <c r="AY209" s="16"/>
      <c r="AZ209" s="16"/>
      <c r="BA209" s="16"/>
      <c r="BB209" s="16"/>
      <c r="BC209" s="16"/>
      <c r="BD209" s="16"/>
      <c r="BE209" s="14"/>
      <c r="BF209" s="11"/>
      <c r="BG209" s="11"/>
    </row>
    <row r="210" spans="1:59" ht="30" customHeight="1" x14ac:dyDescent="0.35">
      <c r="A210" s="25" t="s">
        <v>322</v>
      </c>
      <c r="B210" s="52"/>
      <c r="C210" s="53" t="s">
        <v>325</v>
      </c>
      <c r="D210" s="9"/>
      <c r="E210" s="77" t="s">
        <v>903</v>
      </c>
      <c r="F210" s="36">
        <v>1</v>
      </c>
      <c r="G210" s="49"/>
      <c r="H210" s="29"/>
      <c r="I210" s="240">
        <f t="shared" si="29"/>
        <v>0</v>
      </c>
      <c r="J210" s="269"/>
      <c r="K210" s="240">
        <f t="shared" si="30"/>
        <v>0</v>
      </c>
      <c r="L210" s="59"/>
      <c r="M210" s="240">
        <f t="shared" si="31"/>
        <v>0</v>
      </c>
      <c r="N210" s="60"/>
      <c r="O210" s="240">
        <f t="shared" si="32"/>
        <v>0</v>
      </c>
      <c r="P210" s="27"/>
      <c r="Q210" s="240">
        <f t="shared" si="33"/>
        <v>0</v>
      </c>
      <c r="R210" s="26"/>
      <c r="S210" s="240">
        <f t="shared" si="34"/>
        <v>0</v>
      </c>
      <c r="T210" s="240">
        <f t="shared" si="35"/>
        <v>0</v>
      </c>
      <c r="U210" s="240">
        <f t="shared" si="36"/>
        <v>0</v>
      </c>
      <c r="V210" s="240">
        <f t="shared" si="37"/>
        <v>0</v>
      </c>
      <c r="W210" s="15"/>
      <c r="X210" s="65" t="s">
        <v>324</v>
      </c>
      <c r="Y210" s="63"/>
      <c r="Z210" s="64" t="s">
        <v>325</v>
      </c>
      <c r="AA210" s="65"/>
      <c r="AB210" s="66" t="s">
        <v>903</v>
      </c>
      <c r="AC210" s="37">
        <v>1</v>
      </c>
      <c r="AE210" s="9" t="s">
        <v>324</v>
      </c>
      <c r="AF210" s="10" t="s">
        <v>525</v>
      </c>
      <c r="AG210" s="9"/>
      <c r="AH210" s="34" t="s">
        <v>903</v>
      </c>
      <c r="AI210" s="37">
        <v>1</v>
      </c>
      <c r="AJ210" s="14">
        <v>1188</v>
      </c>
      <c r="AK210" s="28"/>
      <c r="AL210" s="28"/>
      <c r="AM210" s="33"/>
      <c r="AN210" s="11"/>
      <c r="AO210" s="68"/>
      <c r="AP210" s="69"/>
      <c r="AQ210" s="69"/>
      <c r="AR210" s="69"/>
      <c r="AS210" s="14"/>
      <c r="AT210" s="28"/>
      <c r="AU210" s="11"/>
      <c r="AV210" s="11"/>
      <c r="AW210" s="16"/>
      <c r="AX210" s="16"/>
      <c r="AY210" s="16"/>
      <c r="AZ210" s="16"/>
      <c r="BA210" s="16"/>
      <c r="BB210" s="16"/>
      <c r="BC210" s="16"/>
      <c r="BD210" s="16"/>
      <c r="BE210" s="14"/>
      <c r="BF210" s="11"/>
      <c r="BG210" s="11"/>
    </row>
    <row r="211" spans="1:59" ht="30" customHeight="1" x14ac:dyDescent="0.35">
      <c r="A211" s="25" t="s">
        <v>323</v>
      </c>
      <c r="B211" s="52"/>
      <c r="C211" s="53" t="s">
        <v>202</v>
      </c>
      <c r="D211" s="9"/>
      <c r="E211" s="77" t="s">
        <v>903</v>
      </c>
      <c r="F211" s="36">
        <v>1</v>
      </c>
      <c r="G211" s="49"/>
      <c r="H211" s="29"/>
      <c r="I211" s="240">
        <f t="shared" si="29"/>
        <v>0</v>
      </c>
      <c r="J211" s="269"/>
      <c r="K211" s="240">
        <f t="shared" si="30"/>
        <v>0</v>
      </c>
      <c r="L211" s="59"/>
      <c r="M211" s="240">
        <f t="shared" si="31"/>
        <v>0</v>
      </c>
      <c r="N211" s="60"/>
      <c r="O211" s="240">
        <f t="shared" si="32"/>
        <v>0</v>
      </c>
      <c r="P211" s="27"/>
      <c r="Q211" s="240">
        <f t="shared" si="33"/>
        <v>0</v>
      </c>
      <c r="R211" s="26"/>
      <c r="S211" s="240">
        <f t="shared" si="34"/>
        <v>0</v>
      </c>
      <c r="T211" s="240">
        <f t="shared" si="35"/>
        <v>0</v>
      </c>
      <c r="U211" s="240">
        <f t="shared" si="36"/>
        <v>0</v>
      </c>
      <c r="V211" s="240">
        <f t="shared" si="37"/>
        <v>0</v>
      </c>
      <c r="W211" s="15"/>
      <c r="X211" s="65" t="s">
        <v>326</v>
      </c>
      <c r="Y211" s="63"/>
      <c r="Z211" s="64" t="s">
        <v>202</v>
      </c>
      <c r="AA211" s="65"/>
      <c r="AB211" s="66" t="s">
        <v>903</v>
      </c>
      <c r="AC211" s="37">
        <v>1</v>
      </c>
      <c r="AE211" s="9" t="s">
        <v>326</v>
      </c>
      <c r="AF211" s="10" t="s">
        <v>203</v>
      </c>
      <c r="AG211" s="9"/>
      <c r="AH211" s="34" t="s">
        <v>903</v>
      </c>
      <c r="AI211" s="37">
        <v>1</v>
      </c>
      <c r="AJ211" s="14">
        <v>1188</v>
      </c>
      <c r="AK211" s="28"/>
      <c r="AL211" s="28"/>
      <c r="AM211" s="33"/>
      <c r="AN211" s="11"/>
      <c r="AO211" s="68"/>
      <c r="AP211" s="69"/>
      <c r="AQ211" s="69"/>
      <c r="AR211" s="69"/>
      <c r="AS211" s="14"/>
      <c r="AT211" s="28"/>
      <c r="AU211" s="11"/>
      <c r="AV211" s="11"/>
      <c r="AW211" s="16"/>
      <c r="AX211" s="16"/>
      <c r="AY211" s="16"/>
      <c r="AZ211" s="16"/>
      <c r="BA211" s="16"/>
      <c r="BB211" s="16"/>
      <c r="BC211" s="16"/>
      <c r="BD211" s="16"/>
      <c r="BE211" s="14"/>
      <c r="BF211" s="11"/>
      <c r="BG211" s="11"/>
    </row>
    <row r="212" spans="1:59" ht="30" customHeight="1" x14ac:dyDescent="0.35">
      <c r="A212" s="455" t="s">
        <v>327</v>
      </c>
      <c r="B212" s="71" t="s">
        <v>328</v>
      </c>
      <c r="C212" s="456"/>
      <c r="D212" s="9"/>
      <c r="E212" s="34"/>
      <c r="F212" s="36"/>
      <c r="G212" s="59"/>
      <c r="H212" s="60"/>
      <c r="I212" s="240"/>
      <c r="J212" s="59"/>
      <c r="K212" s="240"/>
      <c r="L212" s="59"/>
      <c r="M212" s="240"/>
      <c r="N212" s="60"/>
      <c r="O212" s="240"/>
      <c r="P212" s="59"/>
      <c r="Q212" s="240"/>
      <c r="R212" s="60"/>
      <c r="S212" s="240"/>
      <c r="T212" s="240"/>
      <c r="U212" s="240"/>
      <c r="V212" s="240"/>
      <c r="W212" s="15"/>
      <c r="X212" s="176" t="s">
        <v>327</v>
      </c>
      <c r="Y212" s="46" t="s">
        <v>328</v>
      </c>
      <c r="Z212" s="177"/>
      <c r="AA212" s="65"/>
      <c r="AB212" s="66"/>
      <c r="AC212" s="37"/>
      <c r="AE212" s="178" t="s">
        <v>327</v>
      </c>
      <c r="AF212" s="179" t="s">
        <v>329</v>
      </c>
      <c r="AG212" s="9"/>
      <c r="AH212" s="34"/>
      <c r="AI212" s="37"/>
      <c r="AJ212" s="67"/>
      <c r="AK212" s="28"/>
      <c r="AL212" s="28"/>
      <c r="AM212" s="68"/>
      <c r="AN212" s="69"/>
      <c r="AO212" s="68"/>
      <c r="AP212" s="69"/>
      <c r="AQ212" s="69"/>
      <c r="AR212" s="69"/>
      <c r="AS212" s="67"/>
      <c r="AT212" s="70"/>
      <c r="AU212" s="69"/>
      <c r="AV212" s="69"/>
      <c r="AW212" s="16"/>
      <c r="AX212" s="16"/>
      <c r="AY212" s="16"/>
      <c r="AZ212" s="16"/>
      <c r="BA212" s="16"/>
      <c r="BB212" s="16"/>
      <c r="BC212" s="16"/>
      <c r="BD212" s="16"/>
      <c r="BE212" s="14"/>
      <c r="BF212" s="11"/>
      <c r="BG212" s="11"/>
    </row>
    <row r="213" spans="1:59" ht="30" customHeight="1" x14ac:dyDescent="0.35">
      <c r="A213" s="25" t="s">
        <v>330</v>
      </c>
      <c r="B213" s="52"/>
      <c r="C213" s="53" t="s">
        <v>331</v>
      </c>
      <c r="D213" s="9"/>
      <c r="E213" s="6" t="s">
        <v>332</v>
      </c>
      <c r="F213" s="30">
        <v>6</v>
      </c>
      <c r="G213" s="49"/>
      <c r="H213" s="50"/>
      <c r="I213" s="240">
        <f t="shared" si="29"/>
        <v>0</v>
      </c>
      <c r="J213" s="267"/>
      <c r="K213" s="240">
        <f t="shared" si="30"/>
        <v>0</v>
      </c>
      <c r="L213" s="240"/>
      <c r="M213" s="240">
        <f t="shared" si="31"/>
        <v>0</v>
      </c>
      <c r="N213" s="240"/>
      <c r="O213" s="240">
        <f t="shared" si="32"/>
        <v>0</v>
      </c>
      <c r="P213" s="240"/>
      <c r="Q213" s="240">
        <f t="shared" si="33"/>
        <v>0</v>
      </c>
      <c r="R213" s="240"/>
      <c r="S213" s="240">
        <f t="shared" si="34"/>
        <v>0</v>
      </c>
      <c r="T213" s="240">
        <f t="shared" si="35"/>
        <v>0</v>
      </c>
      <c r="U213" s="240">
        <f t="shared" si="36"/>
        <v>0</v>
      </c>
      <c r="V213" s="240">
        <f t="shared" si="37"/>
        <v>0</v>
      </c>
      <c r="W213" s="15"/>
      <c r="X213" s="65" t="s">
        <v>330</v>
      </c>
      <c r="Y213" s="63"/>
      <c r="Z213" s="64" t="s">
        <v>331</v>
      </c>
      <c r="AA213" s="65"/>
      <c r="AB213" s="189" t="s">
        <v>332</v>
      </c>
      <c r="AC213" s="190">
        <v>4</v>
      </c>
      <c r="AE213" s="9" t="s">
        <v>330</v>
      </c>
      <c r="AF213" s="10" t="s">
        <v>333</v>
      </c>
      <c r="AG213" s="9"/>
      <c r="AH213" s="6" t="s">
        <v>332</v>
      </c>
      <c r="AI213" s="32">
        <v>4</v>
      </c>
      <c r="AJ213" s="14">
        <v>405</v>
      </c>
      <c r="AK213" s="28"/>
      <c r="AL213" s="28"/>
      <c r="AM213" s="33"/>
      <c r="AN213" s="11"/>
      <c r="AO213" s="68"/>
      <c r="AP213" s="69"/>
      <c r="AQ213" s="69"/>
      <c r="AR213" s="69"/>
      <c r="AS213" s="14"/>
      <c r="AT213" s="28"/>
      <c r="AU213" s="11"/>
      <c r="AV213" s="11"/>
      <c r="AW213" s="16"/>
      <c r="AX213" s="16"/>
      <c r="AY213" s="16"/>
      <c r="AZ213" s="16"/>
      <c r="BA213" s="16"/>
      <c r="BB213" s="16"/>
      <c r="BC213" s="16"/>
      <c r="BD213" s="16"/>
      <c r="BE213" s="14"/>
      <c r="BF213" s="11"/>
      <c r="BG213" s="11"/>
    </row>
    <row r="214" spans="1:59" ht="30" customHeight="1" x14ac:dyDescent="0.35">
      <c r="A214" s="25" t="s">
        <v>334</v>
      </c>
      <c r="B214" s="52"/>
      <c r="C214" s="53" t="s">
        <v>665</v>
      </c>
      <c r="D214" s="9"/>
      <c r="E214" s="6" t="s">
        <v>332</v>
      </c>
      <c r="F214" s="30">
        <v>2</v>
      </c>
      <c r="G214" s="49"/>
      <c r="H214" s="50"/>
      <c r="I214" s="240">
        <f t="shared" si="29"/>
        <v>0</v>
      </c>
      <c r="J214" s="267"/>
      <c r="K214" s="240">
        <f t="shared" si="30"/>
        <v>0</v>
      </c>
      <c r="L214" s="240"/>
      <c r="M214" s="240">
        <f t="shared" si="31"/>
        <v>0</v>
      </c>
      <c r="N214" s="240"/>
      <c r="O214" s="240">
        <f t="shared" si="32"/>
        <v>0</v>
      </c>
      <c r="P214" s="240"/>
      <c r="Q214" s="240">
        <f t="shared" si="33"/>
        <v>0</v>
      </c>
      <c r="R214" s="240"/>
      <c r="S214" s="240">
        <f t="shared" si="34"/>
        <v>0</v>
      </c>
      <c r="T214" s="240">
        <f t="shared" si="35"/>
        <v>0</v>
      </c>
      <c r="U214" s="240">
        <f t="shared" si="36"/>
        <v>0</v>
      </c>
      <c r="V214" s="240">
        <f t="shared" si="37"/>
        <v>0</v>
      </c>
      <c r="W214" s="15"/>
      <c r="X214" s="65" t="s">
        <v>337</v>
      </c>
      <c r="Y214" s="63"/>
      <c r="Z214" s="64" t="s">
        <v>526</v>
      </c>
      <c r="AA214" s="65"/>
      <c r="AB214" s="189" t="s">
        <v>332</v>
      </c>
      <c r="AC214" s="190">
        <v>2</v>
      </c>
      <c r="AE214" s="9" t="s">
        <v>337</v>
      </c>
      <c r="AF214" s="10" t="s">
        <v>527</v>
      </c>
      <c r="AG214" s="9"/>
      <c r="AH214" s="6" t="s">
        <v>332</v>
      </c>
      <c r="AI214" s="32">
        <v>2</v>
      </c>
      <c r="AJ214" s="14">
        <v>400</v>
      </c>
      <c r="AK214" s="28"/>
      <c r="AL214" s="28"/>
      <c r="AM214" s="33"/>
      <c r="AN214" s="11"/>
      <c r="AO214" s="68"/>
      <c r="AP214" s="69"/>
      <c r="AQ214" s="69"/>
      <c r="AR214" s="69"/>
      <c r="AS214" s="14"/>
      <c r="AT214" s="28"/>
      <c r="AU214" s="11"/>
      <c r="AV214" s="11"/>
      <c r="AW214" s="16"/>
      <c r="AX214" s="16"/>
      <c r="AY214" s="16"/>
      <c r="AZ214" s="16"/>
      <c r="BA214" s="16"/>
      <c r="BB214" s="16"/>
      <c r="BC214" s="16"/>
      <c r="BD214" s="16"/>
      <c r="BE214" s="14"/>
      <c r="BF214" s="11"/>
      <c r="BG214" s="11"/>
    </row>
    <row r="215" spans="1:59" ht="30" customHeight="1" x14ac:dyDescent="0.35">
      <c r="A215" s="25" t="s">
        <v>337</v>
      </c>
      <c r="B215" s="52"/>
      <c r="C215" s="53" t="s">
        <v>339</v>
      </c>
      <c r="D215" s="9"/>
      <c r="E215" s="6" t="s">
        <v>332</v>
      </c>
      <c r="F215" s="30">
        <v>1</v>
      </c>
      <c r="G215" s="49"/>
      <c r="H215" s="50"/>
      <c r="I215" s="240">
        <f t="shared" si="29"/>
        <v>0</v>
      </c>
      <c r="J215" s="267"/>
      <c r="K215" s="240">
        <f t="shared" si="30"/>
        <v>0</v>
      </c>
      <c r="L215" s="240"/>
      <c r="M215" s="240">
        <f t="shared" si="31"/>
        <v>0</v>
      </c>
      <c r="N215" s="240"/>
      <c r="O215" s="240">
        <f t="shared" si="32"/>
        <v>0</v>
      </c>
      <c r="P215" s="240"/>
      <c r="Q215" s="240">
        <f t="shared" si="33"/>
        <v>0</v>
      </c>
      <c r="R215" s="240"/>
      <c r="S215" s="240">
        <f t="shared" si="34"/>
        <v>0</v>
      </c>
      <c r="T215" s="240">
        <f t="shared" si="35"/>
        <v>0</v>
      </c>
      <c r="U215" s="240">
        <f t="shared" si="36"/>
        <v>0</v>
      </c>
      <c r="V215" s="240">
        <f t="shared" si="37"/>
        <v>0</v>
      </c>
      <c r="W215" s="15"/>
      <c r="X215" s="65" t="s">
        <v>338</v>
      </c>
      <c r="Y215" s="63"/>
      <c r="Z215" s="64" t="s">
        <v>339</v>
      </c>
      <c r="AA215" s="65"/>
      <c r="AB215" s="189" t="s">
        <v>332</v>
      </c>
      <c r="AC215" s="190">
        <v>1</v>
      </c>
      <c r="AE215" s="9" t="s">
        <v>338</v>
      </c>
      <c r="AF215" s="10" t="s">
        <v>340</v>
      </c>
      <c r="AG215" s="9"/>
      <c r="AH215" s="6" t="s">
        <v>332</v>
      </c>
      <c r="AI215" s="32">
        <v>1</v>
      </c>
      <c r="AJ215" s="14">
        <v>400</v>
      </c>
      <c r="AK215" s="28"/>
      <c r="AL215" s="28"/>
      <c r="AM215" s="33"/>
      <c r="AN215" s="11"/>
      <c r="AO215" s="68"/>
      <c r="AP215" s="69"/>
      <c r="AQ215" s="69"/>
      <c r="AR215" s="69"/>
      <c r="AS215" s="14"/>
      <c r="AT215" s="28"/>
      <c r="AU215" s="11"/>
      <c r="AV215" s="11"/>
      <c r="AW215" s="16"/>
      <c r="AX215" s="16"/>
      <c r="AY215" s="16"/>
      <c r="AZ215" s="16"/>
      <c r="BA215" s="16"/>
      <c r="BB215" s="16"/>
      <c r="BC215" s="16"/>
      <c r="BD215" s="16"/>
      <c r="BE215" s="14"/>
      <c r="BF215" s="11"/>
      <c r="BG215" s="11"/>
    </row>
    <row r="216" spans="1:59" ht="30" customHeight="1" x14ac:dyDescent="0.35">
      <c r="A216" s="25" t="s">
        <v>338</v>
      </c>
      <c r="B216" s="52"/>
      <c r="C216" s="53" t="s">
        <v>342</v>
      </c>
      <c r="D216" s="9"/>
      <c r="E216" s="6" t="s">
        <v>332</v>
      </c>
      <c r="F216" s="30">
        <v>2</v>
      </c>
      <c r="G216" s="49"/>
      <c r="H216" s="50"/>
      <c r="I216" s="240">
        <f t="shared" si="29"/>
        <v>0</v>
      </c>
      <c r="J216" s="267"/>
      <c r="K216" s="240">
        <f t="shared" si="30"/>
        <v>0</v>
      </c>
      <c r="L216" s="240"/>
      <c r="M216" s="240">
        <f t="shared" si="31"/>
        <v>0</v>
      </c>
      <c r="N216" s="240"/>
      <c r="O216" s="240">
        <f t="shared" si="32"/>
        <v>0</v>
      </c>
      <c r="P216" s="240"/>
      <c r="Q216" s="240">
        <f t="shared" si="33"/>
        <v>0</v>
      </c>
      <c r="R216" s="240"/>
      <c r="S216" s="240">
        <f t="shared" si="34"/>
        <v>0</v>
      </c>
      <c r="T216" s="240">
        <f t="shared" si="35"/>
        <v>0</v>
      </c>
      <c r="U216" s="240">
        <f t="shared" si="36"/>
        <v>0</v>
      </c>
      <c r="V216" s="240">
        <f t="shared" si="37"/>
        <v>0</v>
      </c>
      <c r="W216" s="15"/>
      <c r="X216" s="65" t="s">
        <v>341</v>
      </c>
      <c r="Y216" s="63"/>
      <c r="Z216" s="64" t="s">
        <v>342</v>
      </c>
      <c r="AA216" s="65"/>
      <c r="AB216" s="189" t="s">
        <v>332</v>
      </c>
      <c r="AC216" s="190">
        <v>1</v>
      </c>
      <c r="AE216" s="9" t="s">
        <v>341</v>
      </c>
      <c r="AF216" s="10" t="s">
        <v>343</v>
      </c>
      <c r="AG216" s="9"/>
      <c r="AH216" s="6" t="s">
        <v>332</v>
      </c>
      <c r="AI216" s="32">
        <v>1</v>
      </c>
      <c r="AJ216" s="14">
        <v>400</v>
      </c>
      <c r="AK216" s="28"/>
      <c r="AL216" s="28"/>
      <c r="AM216" s="33"/>
      <c r="AN216" s="11"/>
      <c r="AO216" s="68"/>
      <c r="AP216" s="69"/>
      <c r="AQ216" s="69"/>
      <c r="AR216" s="69"/>
      <c r="AS216" s="14"/>
      <c r="AT216" s="28"/>
      <c r="AU216" s="11"/>
      <c r="AV216" s="11"/>
      <c r="AW216" s="16"/>
      <c r="AX216" s="16"/>
      <c r="AY216" s="16"/>
      <c r="AZ216" s="16"/>
      <c r="BA216" s="16"/>
      <c r="BB216" s="16"/>
      <c r="BC216" s="16"/>
      <c r="BD216" s="16"/>
      <c r="BE216" s="14"/>
      <c r="BF216" s="11"/>
      <c r="BG216" s="11"/>
    </row>
    <row r="217" spans="1:59" ht="30" customHeight="1" x14ac:dyDescent="0.35">
      <c r="A217" s="25" t="s">
        <v>341</v>
      </c>
      <c r="B217" s="52"/>
      <c r="C217" s="53" t="s">
        <v>345</v>
      </c>
      <c r="D217" s="9"/>
      <c r="E217" s="6" t="s">
        <v>332</v>
      </c>
      <c r="F217" s="30">
        <v>1</v>
      </c>
      <c r="G217" s="49"/>
      <c r="H217" s="50"/>
      <c r="I217" s="240">
        <f t="shared" si="29"/>
        <v>0</v>
      </c>
      <c r="J217" s="267"/>
      <c r="K217" s="240">
        <f t="shared" si="30"/>
        <v>0</v>
      </c>
      <c r="L217" s="240"/>
      <c r="M217" s="240">
        <f t="shared" si="31"/>
        <v>0</v>
      </c>
      <c r="N217" s="240"/>
      <c r="O217" s="240">
        <f t="shared" si="32"/>
        <v>0</v>
      </c>
      <c r="P217" s="240"/>
      <c r="Q217" s="240">
        <f t="shared" si="33"/>
        <v>0</v>
      </c>
      <c r="R217" s="240"/>
      <c r="S217" s="240">
        <f t="shared" si="34"/>
        <v>0</v>
      </c>
      <c r="T217" s="240">
        <f t="shared" si="35"/>
        <v>0</v>
      </c>
      <c r="U217" s="240">
        <f t="shared" si="36"/>
        <v>0</v>
      </c>
      <c r="V217" s="240">
        <f t="shared" si="37"/>
        <v>0</v>
      </c>
      <c r="W217" s="15"/>
      <c r="X217" s="65" t="s">
        <v>344</v>
      </c>
      <c r="Y217" s="63"/>
      <c r="Z217" s="64" t="s">
        <v>345</v>
      </c>
      <c r="AA217" s="65"/>
      <c r="AB217" s="189" t="s">
        <v>332</v>
      </c>
      <c r="AC217" s="190">
        <v>1</v>
      </c>
      <c r="AE217" s="9" t="s">
        <v>344</v>
      </c>
      <c r="AF217" s="10" t="s">
        <v>346</v>
      </c>
      <c r="AG217" s="9"/>
      <c r="AH217" s="6" t="s">
        <v>332</v>
      </c>
      <c r="AI217" s="32">
        <v>1</v>
      </c>
      <c r="AJ217" s="14">
        <v>400</v>
      </c>
      <c r="AK217" s="28"/>
      <c r="AL217" s="28"/>
      <c r="AM217" s="33"/>
      <c r="AN217" s="11"/>
      <c r="AO217" s="68"/>
      <c r="AP217" s="69"/>
      <c r="AQ217" s="69"/>
      <c r="AR217" s="69"/>
      <c r="AS217" s="14"/>
      <c r="AT217" s="28"/>
      <c r="AU217" s="11"/>
      <c r="AV217" s="11"/>
      <c r="AW217" s="16"/>
      <c r="AX217" s="16"/>
      <c r="AY217" s="16"/>
      <c r="AZ217" s="16"/>
      <c r="BA217" s="16"/>
      <c r="BB217" s="16"/>
      <c r="BC217" s="16"/>
      <c r="BD217" s="16"/>
      <c r="BE217" s="14"/>
      <c r="BF217" s="11"/>
      <c r="BG217" s="11"/>
    </row>
    <row r="218" spans="1:59" ht="30" customHeight="1" x14ac:dyDescent="0.35">
      <c r="A218" s="25" t="s">
        <v>344</v>
      </c>
      <c r="B218" s="52"/>
      <c r="C218" s="53" t="s">
        <v>348</v>
      </c>
      <c r="D218" s="9"/>
      <c r="E218" s="6" t="s">
        <v>332</v>
      </c>
      <c r="F218" s="30">
        <v>16</v>
      </c>
      <c r="G218" s="49"/>
      <c r="H218" s="50"/>
      <c r="I218" s="240">
        <f t="shared" si="29"/>
        <v>0</v>
      </c>
      <c r="J218" s="267"/>
      <c r="K218" s="240">
        <f t="shared" si="30"/>
        <v>0</v>
      </c>
      <c r="L218" s="240"/>
      <c r="M218" s="240">
        <f t="shared" si="31"/>
        <v>0</v>
      </c>
      <c r="N218" s="240"/>
      <c r="O218" s="240">
        <f t="shared" si="32"/>
        <v>0</v>
      </c>
      <c r="P218" s="240"/>
      <c r="Q218" s="240">
        <f t="shared" si="33"/>
        <v>0</v>
      </c>
      <c r="R218" s="240"/>
      <c r="S218" s="240">
        <f t="shared" si="34"/>
        <v>0</v>
      </c>
      <c r="T218" s="240">
        <f t="shared" si="35"/>
        <v>0</v>
      </c>
      <c r="U218" s="240">
        <f t="shared" si="36"/>
        <v>0</v>
      </c>
      <c r="V218" s="240">
        <f t="shared" si="37"/>
        <v>0</v>
      </c>
      <c r="W218" s="15"/>
      <c r="X218" s="65" t="s">
        <v>350</v>
      </c>
      <c r="Y218" s="63"/>
      <c r="Z218" s="64" t="s">
        <v>348</v>
      </c>
      <c r="AA218" s="65"/>
      <c r="AB218" s="189" t="s">
        <v>332</v>
      </c>
      <c r="AC218" s="190">
        <v>2</v>
      </c>
      <c r="AE218" s="9" t="s">
        <v>350</v>
      </c>
      <c r="AF218" s="10" t="s">
        <v>349</v>
      </c>
      <c r="AG218" s="9"/>
      <c r="AH218" s="6" t="s">
        <v>332</v>
      </c>
      <c r="AI218" s="32">
        <v>2</v>
      </c>
      <c r="AJ218" s="14">
        <v>400</v>
      </c>
      <c r="AK218" s="28"/>
      <c r="AL218" s="28"/>
      <c r="AM218" s="33"/>
      <c r="AN218" s="11"/>
      <c r="AO218" s="68"/>
      <c r="AP218" s="69"/>
      <c r="AQ218" s="69"/>
      <c r="AR218" s="69"/>
      <c r="AS218" s="14"/>
      <c r="AT218" s="28"/>
      <c r="AU218" s="11"/>
      <c r="AV218" s="11"/>
      <c r="AW218" s="16"/>
      <c r="AX218" s="16"/>
      <c r="AY218" s="16"/>
      <c r="AZ218" s="16"/>
      <c r="BA218" s="16"/>
      <c r="BB218" s="16"/>
      <c r="BC218" s="16"/>
      <c r="BD218" s="16"/>
      <c r="BE218" s="14"/>
      <c r="BF218" s="11"/>
      <c r="BG218" s="11"/>
    </row>
    <row r="219" spans="1:59" ht="30" customHeight="1" x14ac:dyDescent="0.35">
      <c r="A219" s="25" t="s">
        <v>347</v>
      </c>
      <c r="B219" s="52"/>
      <c r="C219" s="53" t="s">
        <v>351</v>
      </c>
      <c r="D219" s="9"/>
      <c r="E219" s="6" t="s">
        <v>332</v>
      </c>
      <c r="F219" s="30">
        <v>2</v>
      </c>
      <c r="G219" s="49"/>
      <c r="H219" s="50"/>
      <c r="I219" s="240">
        <f t="shared" si="29"/>
        <v>0</v>
      </c>
      <c r="J219" s="267"/>
      <c r="K219" s="240">
        <f t="shared" si="30"/>
        <v>0</v>
      </c>
      <c r="L219" s="240"/>
      <c r="M219" s="240">
        <f t="shared" si="31"/>
        <v>0</v>
      </c>
      <c r="N219" s="240"/>
      <c r="O219" s="240">
        <f t="shared" si="32"/>
        <v>0</v>
      </c>
      <c r="P219" s="240"/>
      <c r="Q219" s="240">
        <f t="shared" si="33"/>
        <v>0</v>
      </c>
      <c r="R219" s="240"/>
      <c r="S219" s="240">
        <f t="shared" si="34"/>
        <v>0</v>
      </c>
      <c r="T219" s="240">
        <f t="shared" si="35"/>
        <v>0</v>
      </c>
      <c r="U219" s="240">
        <f t="shared" si="36"/>
        <v>0</v>
      </c>
      <c r="V219" s="240">
        <f t="shared" si="37"/>
        <v>0</v>
      </c>
      <c r="W219" s="15"/>
      <c r="X219" s="65" t="s">
        <v>353</v>
      </c>
      <c r="Y219" s="63"/>
      <c r="Z219" s="64" t="s">
        <v>351</v>
      </c>
      <c r="AA219" s="65"/>
      <c r="AB219" s="189" t="s">
        <v>332</v>
      </c>
      <c r="AC219" s="190">
        <v>2</v>
      </c>
      <c r="AE219" s="9" t="s">
        <v>353</v>
      </c>
      <c r="AF219" s="10" t="s">
        <v>352</v>
      </c>
      <c r="AG219" s="9"/>
      <c r="AH219" s="6" t="s">
        <v>332</v>
      </c>
      <c r="AI219" s="32">
        <v>2</v>
      </c>
      <c r="AJ219" s="14">
        <v>400</v>
      </c>
      <c r="AK219" s="28"/>
      <c r="AL219" s="28"/>
      <c r="AM219" s="33"/>
      <c r="AN219" s="11"/>
      <c r="AO219" s="68"/>
      <c r="AP219" s="69"/>
      <c r="AQ219" s="69"/>
      <c r="AR219" s="69"/>
      <c r="AS219" s="14"/>
      <c r="AT219" s="28"/>
      <c r="AU219" s="11"/>
      <c r="AV219" s="11"/>
      <c r="AW219" s="16"/>
      <c r="AX219" s="16"/>
      <c r="AY219" s="16"/>
      <c r="AZ219" s="16"/>
      <c r="BA219" s="16"/>
      <c r="BB219" s="16"/>
      <c r="BC219" s="16"/>
      <c r="BD219" s="16"/>
      <c r="BE219" s="14"/>
      <c r="BF219" s="11"/>
      <c r="BG219" s="11"/>
    </row>
    <row r="220" spans="1:59" ht="30" customHeight="1" x14ac:dyDescent="0.35">
      <c r="A220" s="25" t="s">
        <v>350</v>
      </c>
      <c r="B220" s="52"/>
      <c r="C220" s="53" t="s">
        <v>354</v>
      </c>
      <c r="D220" s="9"/>
      <c r="E220" s="6" t="s">
        <v>332</v>
      </c>
      <c r="F220" s="30">
        <v>2</v>
      </c>
      <c r="G220" s="49"/>
      <c r="H220" s="50"/>
      <c r="I220" s="240">
        <f t="shared" si="29"/>
        <v>0</v>
      </c>
      <c r="J220" s="267"/>
      <c r="K220" s="240">
        <f t="shared" si="30"/>
        <v>0</v>
      </c>
      <c r="L220" s="240"/>
      <c r="M220" s="240">
        <f t="shared" si="31"/>
        <v>0</v>
      </c>
      <c r="N220" s="240"/>
      <c r="O220" s="240">
        <f t="shared" si="32"/>
        <v>0</v>
      </c>
      <c r="P220" s="240"/>
      <c r="Q220" s="240">
        <f t="shared" si="33"/>
        <v>0</v>
      </c>
      <c r="R220" s="240"/>
      <c r="S220" s="240">
        <f t="shared" si="34"/>
        <v>0</v>
      </c>
      <c r="T220" s="240">
        <f t="shared" si="35"/>
        <v>0</v>
      </c>
      <c r="U220" s="240">
        <f t="shared" si="36"/>
        <v>0</v>
      </c>
      <c r="V220" s="240">
        <f t="shared" si="37"/>
        <v>0</v>
      </c>
      <c r="W220" s="15"/>
      <c r="X220" s="65" t="s">
        <v>356</v>
      </c>
      <c r="Y220" s="63"/>
      <c r="Z220" s="64" t="s">
        <v>354</v>
      </c>
      <c r="AA220" s="65"/>
      <c r="AB220" s="189" t="s">
        <v>332</v>
      </c>
      <c r="AC220" s="190">
        <v>2</v>
      </c>
      <c r="AE220" s="9" t="s">
        <v>356</v>
      </c>
      <c r="AF220" s="10" t="s">
        <v>355</v>
      </c>
      <c r="AG220" s="9"/>
      <c r="AH220" s="6" t="s">
        <v>332</v>
      </c>
      <c r="AI220" s="32">
        <v>2</v>
      </c>
      <c r="AJ220" s="14">
        <v>400</v>
      </c>
      <c r="AK220" s="28"/>
      <c r="AL220" s="28"/>
      <c r="AM220" s="33"/>
      <c r="AN220" s="11"/>
      <c r="AO220" s="68"/>
      <c r="AP220" s="69"/>
      <c r="AQ220" s="69"/>
      <c r="AR220" s="69"/>
      <c r="AS220" s="14"/>
      <c r="AT220" s="28"/>
      <c r="AU220" s="11"/>
      <c r="AV220" s="11"/>
      <c r="AW220" s="16"/>
      <c r="AX220" s="16"/>
      <c r="AY220" s="16"/>
      <c r="AZ220" s="16"/>
      <c r="BA220" s="16"/>
      <c r="BB220" s="16"/>
      <c r="BC220" s="16"/>
      <c r="BD220" s="16"/>
      <c r="BE220" s="14"/>
      <c r="BF220" s="11"/>
      <c r="BG220" s="11"/>
    </row>
    <row r="221" spans="1:59" ht="30" customHeight="1" x14ac:dyDescent="0.35">
      <c r="A221" s="25" t="s">
        <v>353</v>
      </c>
      <c r="B221" s="52"/>
      <c r="C221" s="53" t="s">
        <v>357</v>
      </c>
      <c r="D221" s="9"/>
      <c r="E221" s="6" t="s">
        <v>332</v>
      </c>
      <c r="F221" s="30">
        <v>2</v>
      </c>
      <c r="G221" s="49"/>
      <c r="H221" s="50"/>
      <c r="I221" s="240">
        <f t="shared" si="29"/>
        <v>0</v>
      </c>
      <c r="J221" s="267"/>
      <c r="K221" s="240">
        <f t="shared" si="30"/>
        <v>0</v>
      </c>
      <c r="L221" s="240"/>
      <c r="M221" s="240">
        <f t="shared" si="31"/>
        <v>0</v>
      </c>
      <c r="N221" s="240"/>
      <c r="O221" s="240">
        <f t="shared" si="32"/>
        <v>0</v>
      </c>
      <c r="P221" s="240"/>
      <c r="Q221" s="240">
        <f t="shared" si="33"/>
        <v>0</v>
      </c>
      <c r="R221" s="240"/>
      <c r="S221" s="240">
        <f t="shared" si="34"/>
        <v>0</v>
      </c>
      <c r="T221" s="240">
        <f t="shared" si="35"/>
        <v>0</v>
      </c>
      <c r="U221" s="240">
        <f t="shared" si="36"/>
        <v>0</v>
      </c>
      <c r="V221" s="240">
        <f t="shared" si="37"/>
        <v>0</v>
      </c>
      <c r="W221" s="15"/>
      <c r="X221" s="65" t="s">
        <v>359</v>
      </c>
      <c r="Y221" s="63"/>
      <c r="Z221" s="64" t="s">
        <v>357</v>
      </c>
      <c r="AA221" s="65"/>
      <c r="AB221" s="189" t="s">
        <v>332</v>
      </c>
      <c r="AC221" s="190">
        <v>2</v>
      </c>
      <c r="AE221" s="9" t="s">
        <v>359</v>
      </c>
      <c r="AF221" s="10" t="s">
        <v>358</v>
      </c>
      <c r="AG221" s="9"/>
      <c r="AH221" s="6" t="s">
        <v>332</v>
      </c>
      <c r="AI221" s="32">
        <v>2</v>
      </c>
      <c r="AJ221" s="14">
        <v>400</v>
      </c>
      <c r="AK221" s="28"/>
      <c r="AL221" s="28"/>
      <c r="AM221" s="33"/>
      <c r="AN221" s="11"/>
      <c r="AO221" s="68"/>
      <c r="AP221" s="69"/>
      <c r="AQ221" s="69"/>
      <c r="AR221" s="69"/>
      <c r="AS221" s="14"/>
      <c r="AT221" s="28"/>
      <c r="AU221" s="11"/>
      <c r="AV221" s="11"/>
      <c r="AW221" s="16"/>
      <c r="AX221" s="16"/>
      <c r="AY221" s="16"/>
      <c r="AZ221" s="16"/>
      <c r="BA221" s="16"/>
      <c r="BB221" s="16"/>
      <c r="BC221" s="16"/>
      <c r="BD221" s="16"/>
      <c r="BE221" s="14"/>
      <c r="BF221" s="11"/>
      <c r="BG221" s="11"/>
    </row>
    <row r="222" spans="1:59" ht="30" customHeight="1" x14ac:dyDescent="0.35">
      <c r="A222" s="25" t="s">
        <v>356</v>
      </c>
      <c r="B222" s="52"/>
      <c r="C222" s="53" t="s">
        <v>360</v>
      </c>
      <c r="D222" s="9"/>
      <c r="E222" s="6" t="s">
        <v>332</v>
      </c>
      <c r="F222" s="30">
        <v>1</v>
      </c>
      <c r="G222" s="49"/>
      <c r="H222" s="50"/>
      <c r="I222" s="240">
        <f t="shared" si="29"/>
        <v>0</v>
      </c>
      <c r="J222" s="267"/>
      <c r="K222" s="240">
        <f t="shared" si="30"/>
        <v>0</v>
      </c>
      <c r="L222" s="240"/>
      <c r="M222" s="240">
        <f t="shared" si="31"/>
        <v>0</v>
      </c>
      <c r="N222" s="240"/>
      <c r="O222" s="240">
        <f t="shared" si="32"/>
        <v>0</v>
      </c>
      <c r="P222" s="240"/>
      <c r="Q222" s="240">
        <f t="shared" si="33"/>
        <v>0</v>
      </c>
      <c r="R222" s="240"/>
      <c r="S222" s="240">
        <f t="shared" si="34"/>
        <v>0</v>
      </c>
      <c r="T222" s="240">
        <f t="shared" si="35"/>
        <v>0</v>
      </c>
      <c r="U222" s="240">
        <f t="shared" si="36"/>
        <v>0</v>
      </c>
      <c r="V222" s="240">
        <f t="shared" si="37"/>
        <v>0</v>
      </c>
      <c r="W222" s="15"/>
      <c r="X222" s="65" t="s">
        <v>362</v>
      </c>
      <c r="Y222" s="63"/>
      <c r="Z222" s="64" t="s">
        <v>360</v>
      </c>
      <c r="AA222" s="65"/>
      <c r="AB222" s="189" t="s">
        <v>332</v>
      </c>
      <c r="AC222" s="190">
        <v>1</v>
      </c>
      <c r="AE222" s="9" t="s">
        <v>362</v>
      </c>
      <c r="AF222" s="10" t="s">
        <v>361</v>
      </c>
      <c r="AG222" s="9"/>
      <c r="AH222" s="6" t="s">
        <v>332</v>
      </c>
      <c r="AI222" s="32">
        <v>1</v>
      </c>
      <c r="AJ222" s="14">
        <v>400</v>
      </c>
      <c r="AK222" s="28"/>
      <c r="AL222" s="28"/>
      <c r="AM222" s="33"/>
      <c r="AN222" s="11"/>
      <c r="AO222" s="68"/>
      <c r="AP222" s="69"/>
      <c r="AQ222" s="69"/>
      <c r="AR222" s="69"/>
      <c r="AS222" s="14"/>
      <c r="AT222" s="28"/>
      <c r="AU222" s="11"/>
      <c r="AV222" s="11"/>
      <c r="AW222" s="16"/>
      <c r="AX222" s="16"/>
      <c r="AY222" s="16"/>
      <c r="AZ222" s="16"/>
      <c r="BA222" s="16"/>
      <c r="BB222" s="16"/>
      <c r="BC222" s="16"/>
      <c r="BD222" s="16"/>
      <c r="BE222" s="14"/>
      <c r="BF222" s="11"/>
      <c r="BG222" s="11"/>
    </row>
    <row r="223" spans="1:59" ht="30" customHeight="1" x14ac:dyDescent="0.35">
      <c r="A223" s="25" t="s">
        <v>359</v>
      </c>
      <c r="B223" s="52"/>
      <c r="C223" s="53" t="s">
        <v>363</v>
      </c>
      <c r="D223" s="9"/>
      <c r="E223" s="6" t="s">
        <v>332</v>
      </c>
      <c r="F223" s="30">
        <v>2</v>
      </c>
      <c r="G223" s="49"/>
      <c r="H223" s="50"/>
      <c r="I223" s="240">
        <f t="shared" si="29"/>
        <v>0</v>
      </c>
      <c r="J223" s="267"/>
      <c r="K223" s="240">
        <f t="shared" si="30"/>
        <v>0</v>
      </c>
      <c r="L223" s="240"/>
      <c r="M223" s="240">
        <f t="shared" si="31"/>
        <v>0</v>
      </c>
      <c r="N223" s="240"/>
      <c r="O223" s="240">
        <f t="shared" si="32"/>
        <v>0</v>
      </c>
      <c r="P223" s="240"/>
      <c r="Q223" s="240">
        <f t="shared" si="33"/>
        <v>0</v>
      </c>
      <c r="R223" s="240"/>
      <c r="S223" s="240">
        <f t="shared" si="34"/>
        <v>0</v>
      </c>
      <c r="T223" s="240">
        <f t="shared" si="35"/>
        <v>0</v>
      </c>
      <c r="U223" s="240">
        <f t="shared" si="36"/>
        <v>0</v>
      </c>
      <c r="V223" s="240">
        <f t="shared" si="37"/>
        <v>0</v>
      </c>
      <c r="W223" s="15"/>
      <c r="X223" s="65" t="s">
        <v>365</v>
      </c>
      <c r="Y223" s="63"/>
      <c r="Z223" s="64" t="s">
        <v>363</v>
      </c>
      <c r="AA223" s="65"/>
      <c r="AB223" s="189" t="s">
        <v>332</v>
      </c>
      <c r="AC223" s="190">
        <v>2</v>
      </c>
      <c r="AE223" s="9" t="s">
        <v>365</v>
      </c>
      <c r="AF223" s="10" t="s">
        <v>364</v>
      </c>
      <c r="AG223" s="9"/>
      <c r="AH223" s="6" t="s">
        <v>332</v>
      </c>
      <c r="AI223" s="32">
        <v>2</v>
      </c>
      <c r="AJ223" s="14">
        <v>400</v>
      </c>
      <c r="AK223" s="28"/>
      <c r="AL223" s="28"/>
      <c r="AM223" s="33"/>
      <c r="AN223" s="11"/>
      <c r="AO223" s="68"/>
      <c r="AP223" s="69"/>
      <c r="AQ223" s="69"/>
      <c r="AR223" s="69"/>
      <c r="AS223" s="14"/>
      <c r="AT223" s="28"/>
      <c r="AU223" s="11"/>
      <c r="AV223" s="11"/>
      <c r="AW223" s="16"/>
      <c r="AX223" s="16"/>
      <c r="AY223" s="16"/>
      <c r="AZ223" s="16"/>
      <c r="BA223" s="16"/>
      <c r="BB223" s="16"/>
      <c r="BC223" s="16"/>
      <c r="BD223" s="16"/>
      <c r="BE223" s="14"/>
      <c r="BF223" s="11"/>
      <c r="BG223" s="11"/>
    </row>
    <row r="224" spans="1:59" ht="30" customHeight="1" x14ac:dyDescent="0.35">
      <c r="A224" s="25" t="s">
        <v>362</v>
      </c>
      <c r="B224" s="52"/>
      <c r="C224" s="53" t="s">
        <v>366</v>
      </c>
      <c r="D224" s="9"/>
      <c r="E224" s="6" t="s">
        <v>903</v>
      </c>
      <c r="F224" s="30">
        <v>1</v>
      </c>
      <c r="G224" s="49"/>
      <c r="H224" s="50"/>
      <c r="I224" s="240">
        <f t="shared" si="29"/>
        <v>0</v>
      </c>
      <c r="J224" s="267"/>
      <c r="K224" s="240">
        <f t="shared" si="30"/>
        <v>0</v>
      </c>
      <c r="L224" s="240"/>
      <c r="M224" s="240">
        <f t="shared" si="31"/>
        <v>0</v>
      </c>
      <c r="N224" s="240"/>
      <c r="O224" s="240">
        <f t="shared" si="32"/>
        <v>0</v>
      </c>
      <c r="P224" s="240"/>
      <c r="Q224" s="240">
        <f t="shared" si="33"/>
        <v>0</v>
      </c>
      <c r="R224" s="240"/>
      <c r="S224" s="240">
        <f t="shared" si="34"/>
        <v>0</v>
      </c>
      <c r="T224" s="240">
        <f t="shared" si="35"/>
        <v>0</v>
      </c>
      <c r="U224" s="240">
        <f t="shared" si="36"/>
        <v>0</v>
      </c>
      <c r="V224" s="240">
        <f t="shared" si="37"/>
        <v>0</v>
      </c>
      <c r="W224" s="15"/>
      <c r="X224" s="65" t="s">
        <v>368</v>
      </c>
      <c r="Y224" s="63"/>
      <c r="Z224" s="64" t="s">
        <v>366</v>
      </c>
      <c r="AA224" s="65"/>
      <c r="AB224" s="189" t="s">
        <v>903</v>
      </c>
      <c r="AC224" s="190">
        <v>1</v>
      </c>
      <c r="AE224" s="9" t="s">
        <v>368</v>
      </c>
      <c r="AF224" s="10" t="s">
        <v>367</v>
      </c>
      <c r="AG224" s="9"/>
      <c r="AH224" s="6" t="s">
        <v>903</v>
      </c>
      <c r="AI224" s="32">
        <v>1</v>
      </c>
      <c r="AJ224" s="14">
        <v>400</v>
      </c>
      <c r="AK224" s="28"/>
      <c r="AL224" s="28"/>
      <c r="AM224" s="33"/>
      <c r="AN224" s="11"/>
      <c r="AO224" s="68"/>
      <c r="AP224" s="69"/>
      <c r="AQ224" s="69"/>
      <c r="AR224" s="69"/>
      <c r="AS224" s="14"/>
      <c r="AT224" s="28"/>
      <c r="AU224" s="11"/>
      <c r="AV224" s="11"/>
      <c r="AW224" s="16"/>
      <c r="AX224" s="16"/>
      <c r="AY224" s="16"/>
      <c r="AZ224" s="16"/>
      <c r="BA224" s="16"/>
      <c r="BB224" s="16"/>
      <c r="BC224" s="16"/>
      <c r="BD224" s="16"/>
      <c r="BE224" s="14"/>
      <c r="BF224" s="11"/>
      <c r="BG224" s="11"/>
    </row>
    <row r="225" spans="1:72" ht="30" customHeight="1" x14ac:dyDescent="0.35">
      <c r="A225" s="25" t="s">
        <v>365</v>
      </c>
      <c r="B225" s="52"/>
      <c r="C225" s="53" t="s">
        <v>369</v>
      </c>
      <c r="D225" s="9"/>
      <c r="E225" s="6" t="s">
        <v>903</v>
      </c>
      <c r="F225" s="30">
        <v>1</v>
      </c>
      <c r="G225" s="49"/>
      <c r="H225" s="50"/>
      <c r="I225" s="240">
        <f t="shared" si="29"/>
        <v>0</v>
      </c>
      <c r="J225" s="267"/>
      <c r="K225" s="240">
        <f t="shared" si="30"/>
        <v>0</v>
      </c>
      <c r="L225" s="240"/>
      <c r="M225" s="240">
        <f t="shared" si="31"/>
        <v>0</v>
      </c>
      <c r="N225" s="240"/>
      <c r="O225" s="240">
        <f t="shared" si="32"/>
        <v>0</v>
      </c>
      <c r="P225" s="240"/>
      <c r="Q225" s="240">
        <f t="shared" si="33"/>
        <v>0</v>
      </c>
      <c r="R225" s="240"/>
      <c r="S225" s="240">
        <f t="shared" si="34"/>
        <v>0</v>
      </c>
      <c r="T225" s="240">
        <f t="shared" si="35"/>
        <v>0</v>
      </c>
      <c r="U225" s="240">
        <f t="shared" si="36"/>
        <v>0</v>
      </c>
      <c r="V225" s="240">
        <f t="shared" si="37"/>
        <v>0</v>
      </c>
      <c r="W225" s="15"/>
      <c r="X225" s="65" t="s">
        <v>530</v>
      </c>
      <c r="Y225" s="63"/>
      <c r="Z225" s="64" t="s">
        <v>369</v>
      </c>
      <c r="AA225" s="65"/>
      <c r="AB225" s="189" t="s">
        <v>903</v>
      </c>
      <c r="AC225" s="190">
        <v>1</v>
      </c>
      <c r="AE225" s="9" t="s">
        <v>530</v>
      </c>
      <c r="AF225" s="10" t="s">
        <v>370</v>
      </c>
      <c r="AG225" s="9"/>
      <c r="AH225" s="6" t="s">
        <v>903</v>
      </c>
      <c r="AI225" s="32">
        <v>1</v>
      </c>
      <c r="AJ225" s="14">
        <v>400</v>
      </c>
      <c r="AK225" s="28"/>
      <c r="AL225" s="28"/>
      <c r="AM225" s="33"/>
      <c r="AN225" s="11"/>
      <c r="AO225" s="68"/>
      <c r="AP225" s="69"/>
      <c r="AQ225" s="69"/>
      <c r="AR225" s="69"/>
      <c r="AS225" s="14"/>
      <c r="AT225" s="28"/>
      <c r="AU225" s="11"/>
      <c r="AV225" s="11"/>
      <c r="AW225" s="16"/>
      <c r="AX225" s="16"/>
      <c r="AY225" s="16"/>
      <c r="AZ225" s="16"/>
      <c r="BA225" s="16"/>
      <c r="BB225" s="16"/>
      <c r="BC225" s="16"/>
      <c r="BD225" s="16"/>
      <c r="BE225" s="14"/>
      <c r="BF225" s="11"/>
      <c r="BG225" s="11"/>
    </row>
    <row r="226" spans="1:72" ht="30" customHeight="1" x14ac:dyDescent="0.35">
      <c r="A226" s="455" t="s">
        <v>371</v>
      </c>
      <c r="B226" s="71" t="s">
        <v>372</v>
      </c>
      <c r="C226" s="456"/>
      <c r="D226" s="9"/>
      <c r="E226" s="34"/>
      <c r="F226" s="36"/>
      <c r="G226" s="59"/>
      <c r="H226" s="60"/>
      <c r="I226" s="240"/>
      <c r="J226" s="59"/>
      <c r="K226" s="240"/>
      <c r="L226" s="59"/>
      <c r="M226" s="240"/>
      <c r="N226" s="60"/>
      <c r="O226" s="240"/>
      <c r="P226" s="460"/>
      <c r="Q226" s="461"/>
      <c r="R226" s="462"/>
      <c r="S226" s="461"/>
      <c r="T226" s="461"/>
      <c r="U226" s="461"/>
      <c r="V226" s="461"/>
      <c r="W226" s="15"/>
      <c r="X226" s="196" t="s">
        <v>371</v>
      </c>
      <c r="Y226" s="197" t="s">
        <v>372</v>
      </c>
      <c r="Z226" s="198"/>
      <c r="AA226" s="199"/>
      <c r="AB226" s="200"/>
      <c r="AC226" s="201"/>
      <c r="AE226" s="202" t="s">
        <v>371</v>
      </c>
      <c r="AF226" s="203" t="s">
        <v>373</v>
      </c>
      <c r="AG226" s="204"/>
      <c r="AH226" s="205"/>
      <c r="AI226" s="201"/>
      <c r="AJ226" s="206"/>
      <c r="AK226" s="207"/>
      <c r="AL226" s="207"/>
      <c r="AM226" s="208"/>
      <c r="AN226" s="209"/>
      <c r="AO226" s="208"/>
      <c r="AP226" s="209"/>
      <c r="AQ226" s="209"/>
      <c r="AR226" s="209"/>
      <c r="AS226" s="206"/>
      <c r="AT226" s="210"/>
      <c r="AU226" s="209"/>
      <c r="AV226" s="209"/>
      <c r="AW226" s="16"/>
      <c r="AX226" s="16"/>
      <c r="AY226" s="16"/>
      <c r="AZ226" s="16"/>
      <c r="BA226" s="16"/>
      <c r="BB226" s="16"/>
      <c r="BC226" s="16"/>
      <c r="BD226" s="16"/>
      <c r="BE226" s="211"/>
      <c r="BF226" s="212"/>
      <c r="BG226" s="212"/>
    </row>
    <row r="227" spans="1:72" ht="30" customHeight="1" x14ac:dyDescent="0.35">
      <c r="A227" s="25" t="s">
        <v>374</v>
      </c>
      <c r="B227" s="71"/>
      <c r="C227" s="53" t="s">
        <v>646</v>
      </c>
      <c r="D227" s="9"/>
      <c r="E227" s="34" t="s">
        <v>120</v>
      </c>
      <c r="F227" s="36">
        <v>2</v>
      </c>
      <c r="G227" s="59"/>
      <c r="H227" s="60"/>
      <c r="I227" s="240">
        <f t="shared" si="29"/>
        <v>0</v>
      </c>
      <c r="J227" s="59"/>
      <c r="K227" s="245">
        <f t="shared" si="30"/>
        <v>0</v>
      </c>
      <c r="L227" s="183"/>
      <c r="M227" s="240">
        <f t="shared" si="31"/>
        <v>0</v>
      </c>
      <c r="N227" s="175"/>
      <c r="O227" s="245">
        <f t="shared" si="32"/>
        <v>0</v>
      </c>
      <c r="P227" s="183"/>
      <c r="Q227" s="268">
        <f t="shared" si="33"/>
        <v>0</v>
      </c>
      <c r="R227" s="183"/>
      <c r="S227" s="268">
        <f t="shared" si="34"/>
        <v>0</v>
      </c>
      <c r="T227" s="268">
        <f t="shared" si="35"/>
        <v>0</v>
      </c>
      <c r="U227" s="268">
        <f t="shared" si="36"/>
        <v>0</v>
      </c>
      <c r="V227" s="270">
        <f t="shared" si="37"/>
        <v>0</v>
      </c>
      <c r="W227" s="15"/>
      <c r="X227" s="226"/>
      <c r="Y227" s="227"/>
      <c r="Z227" s="228"/>
      <c r="AA227" s="229"/>
      <c r="AB227" s="230"/>
      <c r="AC227" s="231"/>
      <c r="AD227" s="232"/>
      <c r="AE227" s="233"/>
      <c r="AF227" s="234"/>
      <c r="AG227" s="235"/>
      <c r="AH227" s="236"/>
      <c r="AI227" s="231"/>
      <c r="AJ227" s="237"/>
      <c r="AK227" s="238"/>
      <c r="AL227" s="238"/>
      <c r="AM227" s="186"/>
      <c r="AN227" s="186"/>
      <c r="AO227" s="186"/>
      <c r="AP227" s="186"/>
      <c r="AQ227" s="186"/>
      <c r="AR227" s="186"/>
      <c r="AS227" s="237"/>
      <c r="AT227" s="237"/>
      <c r="AU227" s="186"/>
      <c r="AV227" s="186"/>
      <c r="AW227" s="239"/>
      <c r="AX227" s="239"/>
      <c r="AY227" s="239"/>
      <c r="AZ227" s="239"/>
      <c r="BA227" s="239"/>
      <c r="BB227" s="239"/>
      <c r="BC227" s="239"/>
      <c r="BD227" s="239"/>
      <c r="BE227" s="238"/>
      <c r="BF227" s="15"/>
      <c r="BG227" s="15"/>
      <c r="BH227" s="232"/>
      <c r="BI227" s="232"/>
      <c r="BJ227" s="232"/>
      <c r="BK227" s="232"/>
      <c r="BL227" s="232"/>
      <c r="BM227" s="232"/>
      <c r="BN227" s="232"/>
      <c r="BO227" s="232"/>
      <c r="BP227" s="232"/>
      <c r="BQ227" s="232"/>
      <c r="BR227" s="232"/>
      <c r="BS227" s="232"/>
      <c r="BT227" s="232"/>
    </row>
    <row r="228" spans="1:72" ht="30" customHeight="1" x14ac:dyDescent="0.35">
      <c r="A228" s="25" t="s">
        <v>377</v>
      </c>
      <c r="B228" s="52"/>
      <c r="C228" s="53" t="s">
        <v>375</v>
      </c>
      <c r="D228" s="9"/>
      <c r="E228" s="6" t="s">
        <v>120</v>
      </c>
      <c r="F228" s="30" t="s">
        <v>35</v>
      </c>
      <c r="G228" s="49"/>
      <c r="H228" s="50"/>
      <c r="I228" s="240">
        <f t="shared" si="29"/>
        <v>0</v>
      </c>
      <c r="J228" s="267"/>
      <c r="K228" s="240">
        <f t="shared" si="30"/>
        <v>0</v>
      </c>
      <c r="L228" s="240"/>
      <c r="M228" s="240">
        <f t="shared" si="31"/>
        <v>0</v>
      </c>
      <c r="N228" s="240"/>
      <c r="O228" s="240">
        <f t="shared" si="32"/>
        <v>0</v>
      </c>
      <c r="P228" s="240"/>
      <c r="Q228" s="240">
        <f t="shared" si="33"/>
        <v>0</v>
      </c>
      <c r="R228" s="240"/>
      <c r="S228" s="240">
        <f t="shared" si="34"/>
        <v>0</v>
      </c>
      <c r="T228" s="240">
        <f t="shared" si="35"/>
        <v>0</v>
      </c>
      <c r="U228" s="240">
        <f t="shared" si="36"/>
        <v>0</v>
      </c>
      <c r="V228" s="240">
        <f t="shared" si="37"/>
        <v>0</v>
      </c>
      <c r="W228" s="15"/>
      <c r="X228" s="213" t="s">
        <v>374</v>
      </c>
      <c r="Y228" s="214"/>
      <c r="Z228" s="215" t="s">
        <v>375</v>
      </c>
      <c r="AA228" s="213"/>
      <c r="AB228" s="216" t="s">
        <v>120</v>
      </c>
      <c r="AC228" s="217" t="s">
        <v>35</v>
      </c>
      <c r="AE228" s="180" t="s">
        <v>374</v>
      </c>
      <c r="AF228" s="181" t="s">
        <v>376</v>
      </c>
      <c r="AG228" s="180"/>
      <c r="AH228" s="8" t="s">
        <v>122</v>
      </c>
      <c r="AI228" s="182" t="s">
        <v>35</v>
      </c>
      <c r="AJ228" s="14">
        <v>600</v>
      </c>
      <c r="AK228" s="28"/>
      <c r="AL228" s="28"/>
      <c r="AM228" s="33"/>
      <c r="AN228" s="11"/>
      <c r="AO228" s="68"/>
      <c r="AP228" s="69"/>
      <c r="AQ228" s="69"/>
      <c r="AR228" s="69"/>
      <c r="AS228" s="14"/>
      <c r="AT228" s="28"/>
      <c r="AU228" s="11"/>
      <c r="AV228" s="11"/>
      <c r="AW228" s="16"/>
      <c r="AX228" s="16"/>
      <c r="AY228" s="16"/>
      <c r="AZ228" s="16"/>
      <c r="BA228" s="16"/>
      <c r="BB228" s="16"/>
      <c r="BC228" s="16"/>
      <c r="BD228" s="16"/>
      <c r="BE228" s="14"/>
      <c r="BF228" s="11"/>
      <c r="BG228" s="11"/>
    </row>
    <row r="229" spans="1:72" ht="30" customHeight="1" x14ac:dyDescent="0.35">
      <c r="A229" s="25" t="s">
        <v>380</v>
      </c>
      <c r="B229" s="52"/>
      <c r="C229" s="53" t="s">
        <v>378</v>
      </c>
      <c r="D229" s="9"/>
      <c r="E229" s="6" t="s">
        <v>120</v>
      </c>
      <c r="F229" s="30">
        <v>1</v>
      </c>
      <c r="G229" s="49"/>
      <c r="H229" s="50"/>
      <c r="I229" s="240">
        <f t="shared" si="29"/>
        <v>0</v>
      </c>
      <c r="J229" s="267"/>
      <c r="K229" s="240">
        <f t="shared" si="30"/>
        <v>0</v>
      </c>
      <c r="L229" s="240"/>
      <c r="M229" s="240">
        <f t="shared" si="31"/>
        <v>0</v>
      </c>
      <c r="N229" s="240"/>
      <c r="O229" s="240">
        <f t="shared" si="32"/>
        <v>0</v>
      </c>
      <c r="P229" s="240"/>
      <c r="Q229" s="240">
        <f t="shared" si="33"/>
        <v>0</v>
      </c>
      <c r="R229" s="240"/>
      <c r="S229" s="240">
        <f t="shared" si="34"/>
        <v>0</v>
      </c>
      <c r="T229" s="240">
        <f t="shared" si="35"/>
        <v>0</v>
      </c>
      <c r="U229" s="240">
        <f t="shared" si="36"/>
        <v>0</v>
      </c>
      <c r="V229" s="240">
        <f t="shared" si="37"/>
        <v>0</v>
      </c>
      <c r="W229" s="15"/>
      <c r="X229" s="65" t="s">
        <v>377</v>
      </c>
      <c r="Y229" s="63"/>
      <c r="Z229" s="64" t="s">
        <v>378</v>
      </c>
      <c r="AA229" s="65"/>
      <c r="AB229" s="189" t="s">
        <v>120</v>
      </c>
      <c r="AC229" s="190">
        <v>1</v>
      </c>
      <c r="AE229" s="9" t="s">
        <v>377</v>
      </c>
      <c r="AF229" s="10" t="s">
        <v>379</v>
      </c>
      <c r="AG229" s="9"/>
      <c r="AH229" s="6" t="s">
        <v>122</v>
      </c>
      <c r="AI229" s="32">
        <v>1</v>
      </c>
      <c r="AJ229" s="14">
        <v>2000</v>
      </c>
      <c r="AK229" s="28"/>
      <c r="AL229" s="28"/>
      <c r="AM229" s="33"/>
      <c r="AN229" s="11"/>
      <c r="AO229" s="68"/>
      <c r="AP229" s="69"/>
      <c r="AQ229" s="69"/>
      <c r="AR229" s="69"/>
      <c r="AS229" s="14"/>
      <c r="AT229" s="28"/>
      <c r="AU229" s="11"/>
      <c r="AV229" s="11"/>
      <c r="AW229" s="16"/>
      <c r="AX229" s="16"/>
      <c r="AY229" s="16"/>
      <c r="AZ229" s="16"/>
      <c r="BA229" s="16"/>
      <c r="BB229" s="16"/>
      <c r="BC229" s="16"/>
      <c r="BD229" s="16"/>
      <c r="BE229" s="14"/>
      <c r="BF229" s="11"/>
      <c r="BG229" s="11"/>
    </row>
    <row r="230" spans="1:72" ht="30" customHeight="1" x14ac:dyDescent="0.35">
      <c r="A230" s="25" t="s">
        <v>383</v>
      </c>
      <c r="B230" s="52"/>
      <c r="C230" s="53" t="s">
        <v>381</v>
      </c>
      <c r="D230" s="9"/>
      <c r="E230" s="6" t="s">
        <v>332</v>
      </c>
      <c r="F230" s="30">
        <v>2</v>
      </c>
      <c r="G230" s="49"/>
      <c r="H230" s="50"/>
      <c r="I230" s="240">
        <f t="shared" si="29"/>
        <v>0</v>
      </c>
      <c r="J230" s="267"/>
      <c r="K230" s="240">
        <f t="shared" si="30"/>
        <v>0</v>
      </c>
      <c r="L230" s="240"/>
      <c r="M230" s="240">
        <f t="shared" si="31"/>
        <v>0</v>
      </c>
      <c r="N230" s="240"/>
      <c r="O230" s="240">
        <f t="shared" si="32"/>
        <v>0</v>
      </c>
      <c r="P230" s="240"/>
      <c r="Q230" s="240">
        <f t="shared" si="33"/>
        <v>0</v>
      </c>
      <c r="R230" s="240"/>
      <c r="S230" s="240">
        <f t="shared" si="34"/>
        <v>0</v>
      </c>
      <c r="T230" s="240">
        <f t="shared" si="35"/>
        <v>0</v>
      </c>
      <c r="U230" s="240">
        <f t="shared" si="36"/>
        <v>0</v>
      </c>
      <c r="V230" s="240">
        <f t="shared" si="37"/>
        <v>0</v>
      </c>
      <c r="W230" s="15"/>
      <c r="X230" s="65" t="s">
        <v>380</v>
      </c>
      <c r="Y230" s="63"/>
      <c r="Z230" s="64" t="s">
        <v>381</v>
      </c>
      <c r="AA230" s="65"/>
      <c r="AB230" s="189" t="s">
        <v>332</v>
      </c>
      <c r="AC230" s="190">
        <v>2</v>
      </c>
      <c r="AE230" s="9" t="s">
        <v>380</v>
      </c>
      <c r="AF230" s="10" t="s">
        <v>382</v>
      </c>
      <c r="AG230" s="9"/>
      <c r="AH230" s="6" t="s">
        <v>332</v>
      </c>
      <c r="AI230" s="32">
        <v>2</v>
      </c>
      <c r="AJ230" s="14">
        <v>1000</v>
      </c>
      <c r="AK230" s="28"/>
      <c r="AL230" s="28"/>
      <c r="AM230" s="33"/>
      <c r="AN230" s="11"/>
      <c r="AO230" s="68"/>
      <c r="AP230" s="69"/>
      <c r="AQ230" s="69"/>
      <c r="AR230" s="69"/>
      <c r="AS230" s="14"/>
      <c r="AT230" s="28"/>
      <c r="AU230" s="11"/>
      <c r="AV230" s="11"/>
      <c r="AW230" s="16"/>
      <c r="AX230" s="16"/>
      <c r="AY230" s="16"/>
      <c r="AZ230" s="16"/>
      <c r="BA230" s="16"/>
      <c r="BB230" s="16"/>
      <c r="BC230" s="16"/>
      <c r="BD230" s="16"/>
      <c r="BE230" s="14"/>
      <c r="BF230" s="11"/>
      <c r="BG230" s="11"/>
    </row>
    <row r="231" spans="1:72" ht="30" customHeight="1" x14ac:dyDescent="0.35">
      <c r="A231" s="25" t="s">
        <v>386</v>
      </c>
      <c r="B231" s="52"/>
      <c r="C231" s="53" t="s">
        <v>384</v>
      </c>
      <c r="D231" s="9"/>
      <c r="E231" s="6" t="s">
        <v>120</v>
      </c>
      <c r="F231" s="30" t="s">
        <v>35</v>
      </c>
      <c r="G231" s="49"/>
      <c r="H231" s="50"/>
      <c r="I231" s="240">
        <f t="shared" si="29"/>
        <v>0</v>
      </c>
      <c r="J231" s="267"/>
      <c r="K231" s="240">
        <f t="shared" si="30"/>
        <v>0</v>
      </c>
      <c r="L231" s="240"/>
      <c r="M231" s="240">
        <f t="shared" si="31"/>
        <v>0</v>
      </c>
      <c r="N231" s="240"/>
      <c r="O231" s="240">
        <f t="shared" si="32"/>
        <v>0</v>
      </c>
      <c r="P231" s="240"/>
      <c r="Q231" s="240">
        <f t="shared" si="33"/>
        <v>0</v>
      </c>
      <c r="R231" s="240"/>
      <c r="S231" s="240">
        <f t="shared" si="34"/>
        <v>0</v>
      </c>
      <c r="T231" s="240">
        <f t="shared" si="35"/>
        <v>0</v>
      </c>
      <c r="U231" s="240">
        <f t="shared" si="36"/>
        <v>0</v>
      </c>
      <c r="V231" s="240">
        <f t="shared" si="37"/>
        <v>0</v>
      </c>
      <c r="W231" s="15"/>
      <c r="X231" s="65" t="s">
        <v>383</v>
      </c>
      <c r="Y231" s="63"/>
      <c r="Z231" s="64" t="s">
        <v>384</v>
      </c>
      <c r="AA231" s="65"/>
      <c r="AB231" s="189" t="s">
        <v>120</v>
      </c>
      <c r="AC231" s="190" t="s">
        <v>35</v>
      </c>
      <c r="AE231" s="9" t="s">
        <v>383</v>
      </c>
      <c r="AF231" s="10" t="s">
        <v>385</v>
      </c>
      <c r="AG231" s="9"/>
      <c r="AH231" s="6" t="s">
        <v>122</v>
      </c>
      <c r="AI231" s="32" t="s">
        <v>35</v>
      </c>
      <c r="AJ231" s="14">
        <v>735</v>
      </c>
      <c r="AK231" s="28"/>
      <c r="AL231" s="28"/>
      <c r="AM231" s="33"/>
      <c r="AN231" s="11"/>
      <c r="AO231" s="68"/>
      <c r="AP231" s="69"/>
      <c r="AQ231" s="69"/>
      <c r="AR231" s="69"/>
      <c r="AS231" s="14"/>
      <c r="AT231" s="28"/>
      <c r="AU231" s="11"/>
      <c r="AV231" s="11"/>
      <c r="AW231" s="16"/>
      <c r="AX231" s="16"/>
      <c r="AY231" s="16"/>
      <c r="AZ231" s="16"/>
      <c r="BA231" s="16"/>
      <c r="BB231" s="16"/>
      <c r="BC231" s="16"/>
      <c r="BD231" s="16"/>
      <c r="BE231" s="14"/>
      <c r="BF231" s="11"/>
      <c r="BG231" s="11"/>
    </row>
    <row r="232" spans="1:72" ht="30" customHeight="1" x14ac:dyDescent="0.35">
      <c r="A232" s="25" t="s">
        <v>389</v>
      </c>
      <c r="B232" s="52"/>
      <c r="C232" s="53" t="s">
        <v>387</v>
      </c>
      <c r="D232" s="9"/>
      <c r="E232" s="6" t="s">
        <v>120</v>
      </c>
      <c r="F232" s="30" t="s">
        <v>35</v>
      </c>
      <c r="G232" s="49"/>
      <c r="H232" s="50"/>
      <c r="I232" s="240">
        <f t="shared" si="29"/>
        <v>0</v>
      </c>
      <c r="J232" s="267"/>
      <c r="K232" s="240">
        <f t="shared" si="30"/>
        <v>0</v>
      </c>
      <c r="L232" s="240"/>
      <c r="M232" s="240">
        <f t="shared" si="31"/>
        <v>0</v>
      </c>
      <c r="N232" s="240"/>
      <c r="O232" s="240">
        <f t="shared" si="32"/>
        <v>0</v>
      </c>
      <c r="P232" s="240"/>
      <c r="Q232" s="240">
        <f t="shared" si="33"/>
        <v>0</v>
      </c>
      <c r="R232" s="240"/>
      <c r="S232" s="240">
        <f t="shared" si="34"/>
        <v>0</v>
      </c>
      <c r="T232" s="240">
        <f t="shared" si="35"/>
        <v>0</v>
      </c>
      <c r="U232" s="240">
        <f t="shared" si="36"/>
        <v>0</v>
      </c>
      <c r="V232" s="240">
        <f t="shared" si="37"/>
        <v>0</v>
      </c>
      <c r="W232" s="15"/>
      <c r="X232" s="65" t="s">
        <v>386</v>
      </c>
      <c r="Y232" s="63"/>
      <c r="Z232" s="64" t="s">
        <v>387</v>
      </c>
      <c r="AA232" s="65"/>
      <c r="AB232" s="189" t="s">
        <v>120</v>
      </c>
      <c r="AC232" s="190" t="s">
        <v>35</v>
      </c>
      <c r="AE232" s="9" t="s">
        <v>386</v>
      </c>
      <c r="AF232" s="10" t="s">
        <v>388</v>
      </c>
      <c r="AG232" s="9"/>
      <c r="AH232" s="6" t="s">
        <v>122</v>
      </c>
      <c r="AI232" s="32" t="s">
        <v>35</v>
      </c>
      <c r="AJ232" s="14">
        <v>600</v>
      </c>
      <c r="AK232" s="28"/>
      <c r="AL232" s="28"/>
      <c r="AM232" s="33"/>
      <c r="AN232" s="11"/>
      <c r="AO232" s="68"/>
      <c r="AP232" s="69"/>
      <c r="AQ232" s="69"/>
      <c r="AR232" s="69"/>
      <c r="AS232" s="14"/>
      <c r="AT232" s="28"/>
      <c r="AU232" s="11"/>
      <c r="AV232" s="11"/>
      <c r="AW232" s="16"/>
      <c r="AX232" s="16"/>
      <c r="AY232" s="16"/>
      <c r="AZ232" s="16"/>
      <c r="BA232" s="16"/>
      <c r="BB232" s="16"/>
      <c r="BC232" s="16"/>
      <c r="BD232" s="16"/>
      <c r="BE232" s="14"/>
      <c r="BF232" s="11"/>
      <c r="BG232" s="11"/>
    </row>
    <row r="233" spans="1:72" ht="30" customHeight="1" x14ac:dyDescent="0.35">
      <c r="A233" s="25" t="s">
        <v>392</v>
      </c>
      <c r="B233" s="52"/>
      <c r="C233" s="53" t="s">
        <v>390</v>
      </c>
      <c r="D233" s="9"/>
      <c r="E233" s="6" t="s">
        <v>332</v>
      </c>
      <c r="F233" s="30">
        <v>2</v>
      </c>
      <c r="G233" s="49"/>
      <c r="H233" s="50"/>
      <c r="I233" s="240">
        <f t="shared" si="29"/>
        <v>0</v>
      </c>
      <c r="J233" s="267"/>
      <c r="K233" s="240">
        <f t="shared" si="30"/>
        <v>0</v>
      </c>
      <c r="L233" s="240"/>
      <c r="M233" s="240">
        <f t="shared" si="31"/>
        <v>0</v>
      </c>
      <c r="N233" s="240"/>
      <c r="O233" s="240">
        <f t="shared" si="32"/>
        <v>0</v>
      </c>
      <c r="P233" s="240"/>
      <c r="Q233" s="240">
        <f t="shared" si="33"/>
        <v>0</v>
      </c>
      <c r="R233" s="240"/>
      <c r="S233" s="240">
        <f t="shared" si="34"/>
        <v>0</v>
      </c>
      <c r="T233" s="240">
        <f t="shared" si="35"/>
        <v>0</v>
      </c>
      <c r="U233" s="240">
        <f t="shared" si="36"/>
        <v>0</v>
      </c>
      <c r="V233" s="240">
        <f t="shared" si="37"/>
        <v>0</v>
      </c>
      <c r="W233" s="15"/>
      <c r="X233" s="65" t="s">
        <v>389</v>
      </c>
      <c r="Y233" s="63"/>
      <c r="Z233" s="64" t="s">
        <v>390</v>
      </c>
      <c r="AA233" s="65"/>
      <c r="AB233" s="189" t="s">
        <v>332</v>
      </c>
      <c r="AC233" s="190">
        <v>2</v>
      </c>
      <c r="AE233" s="9" t="s">
        <v>389</v>
      </c>
      <c r="AF233" s="10" t="s">
        <v>391</v>
      </c>
      <c r="AG233" s="9"/>
      <c r="AH233" s="6" t="s">
        <v>332</v>
      </c>
      <c r="AI233" s="32">
        <v>2</v>
      </c>
      <c r="AJ233" s="14">
        <v>1000</v>
      </c>
      <c r="AK233" s="28"/>
      <c r="AL233" s="28"/>
      <c r="AM233" s="33"/>
      <c r="AN233" s="11"/>
      <c r="AO233" s="68"/>
      <c r="AP233" s="69"/>
      <c r="AQ233" s="69"/>
      <c r="AR233" s="69"/>
      <c r="AS233" s="14"/>
      <c r="AT233" s="28"/>
      <c r="AU233" s="11"/>
      <c r="AV233" s="11"/>
      <c r="AW233" s="16"/>
      <c r="AX233" s="16"/>
      <c r="AY233" s="16"/>
      <c r="AZ233" s="16"/>
      <c r="BA233" s="16"/>
      <c r="BB233" s="16"/>
      <c r="BC233" s="16"/>
      <c r="BD233" s="16"/>
      <c r="BE233" s="14"/>
      <c r="BF233" s="11"/>
      <c r="BG233" s="11"/>
    </row>
    <row r="234" spans="1:72" ht="30" customHeight="1" x14ac:dyDescent="0.35">
      <c r="A234" s="25" t="s">
        <v>395</v>
      </c>
      <c r="B234" s="52"/>
      <c r="C234" s="53" t="s">
        <v>393</v>
      </c>
      <c r="D234" s="9"/>
      <c r="E234" s="6" t="s">
        <v>120</v>
      </c>
      <c r="F234" s="30" t="s">
        <v>35</v>
      </c>
      <c r="G234" s="49"/>
      <c r="H234" s="50"/>
      <c r="I234" s="240">
        <f t="shared" si="29"/>
        <v>0</v>
      </c>
      <c r="J234" s="267"/>
      <c r="K234" s="240">
        <f t="shared" si="30"/>
        <v>0</v>
      </c>
      <c r="L234" s="240"/>
      <c r="M234" s="240">
        <f t="shared" si="31"/>
        <v>0</v>
      </c>
      <c r="N234" s="240"/>
      <c r="O234" s="240">
        <f t="shared" si="32"/>
        <v>0</v>
      </c>
      <c r="P234" s="240"/>
      <c r="Q234" s="240">
        <f t="shared" si="33"/>
        <v>0</v>
      </c>
      <c r="R234" s="240"/>
      <c r="S234" s="240">
        <f t="shared" si="34"/>
        <v>0</v>
      </c>
      <c r="T234" s="240">
        <f t="shared" si="35"/>
        <v>0</v>
      </c>
      <c r="U234" s="240">
        <f t="shared" si="36"/>
        <v>0</v>
      </c>
      <c r="V234" s="240">
        <f t="shared" si="37"/>
        <v>0</v>
      </c>
      <c r="W234" s="15"/>
      <c r="X234" s="65" t="s">
        <v>392</v>
      </c>
      <c r="Y234" s="63"/>
      <c r="Z234" s="64" t="s">
        <v>393</v>
      </c>
      <c r="AA234" s="65"/>
      <c r="AB234" s="189" t="s">
        <v>120</v>
      </c>
      <c r="AC234" s="190" t="s">
        <v>35</v>
      </c>
      <c r="AE234" s="9" t="s">
        <v>392</v>
      </c>
      <c r="AF234" s="10" t="s">
        <v>394</v>
      </c>
      <c r="AG234" s="9"/>
      <c r="AH234" s="6" t="s">
        <v>122</v>
      </c>
      <c r="AI234" s="32" t="s">
        <v>35</v>
      </c>
      <c r="AJ234" s="14">
        <v>735</v>
      </c>
      <c r="AK234" s="28"/>
      <c r="AL234" s="28"/>
      <c r="AM234" s="33"/>
      <c r="AN234" s="11"/>
      <c r="AO234" s="68"/>
      <c r="AP234" s="69"/>
      <c r="AQ234" s="69"/>
      <c r="AR234" s="69"/>
      <c r="AS234" s="14"/>
      <c r="AT234" s="28"/>
      <c r="AU234" s="11"/>
      <c r="AV234" s="11"/>
      <c r="AW234" s="16"/>
      <c r="AX234" s="16"/>
      <c r="AY234" s="16"/>
      <c r="AZ234" s="16"/>
      <c r="BA234" s="16"/>
      <c r="BB234" s="16"/>
      <c r="BC234" s="16"/>
      <c r="BD234" s="16"/>
      <c r="BE234" s="14"/>
      <c r="BF234" s="11"/>
      <c r="BG234" s="11"/>
    </row>
    <row r="235" spans="1:72" ht="30" customHeight="1" x14ac:dyDescent="0.35">
      <c r="A235" s="25" t="s">
        <v>398</v>
      </c>
      <c r="B235" s="52"/>
      <c r="C235" s="53" t="s">
        <v>396</v>
      </c>
      <c r="D235" s="9"/>
      <c r="E235" s="6" t="s">
        <v>120</v>
      </c>
      <c r="F235" s="30" t="s">
        <v>35</v>
      </c>
      <c r="G235" s="49"/>
      <c r="H235" s="50"/>
      <c r="I235" s="240">
        <f t="shared" si="29"/>
        <v>0</v>
      </c>
      <c r="J235" s="267"/>
      <c r="K235" s="240">
        <f t="shared" si="30"/>
        <v>0</v>
      </c>
      <c r="L235" s="240"/>
      <c r="M235" s="240">
        <f t="shared" si="31"/>
        <v>0</v>
      </c>
      <c r="N235" s="240"/>
      <c r="O235" s="240">
        <f t="shared" si="32"/>
        <v>0</v>
      </c>
      <c r="P235" s="240"/>
      <c r="Q235" s="240">
        <f t="shared" si="33"/>
        <v>0</v>
      </c>
      <c r="R235" s="240"/>
      <c r="S235" s="240">
        <f t="shared" si="34"/>
        <v>0</v>
      </c>
      <c r="T235" s="240">
        <f t="shared" si="35"/>
        <v>0</v>
      </c>
      <c r="U235" s="240">
        <f t="shared" si="36"/>
        <v>0</v>
      </c>
      <c r="V235" s="240">
        <f t="shared" si="37"/>
        <v>0</v>
      </c>
      <c r="W235" s="15"/>
      <c r="X235" s="65" t="s">
        <v>395</v>
      </c>
      <c r="Y235" s="63"/>
      <c r="Z235" s="64" t="s">
        <v>396</v>
      </c>
      <c r="AA235" s="65"/>
      <c r="AB235" s="189" t="s">
        <v>120</v>
      </c>
      <c r="AC235" s="190" t="s">
        <v>35</v>
      </c>
      <c r="AE235" s="9" t="s">
        <v>395</v>
      </c>
      <c r="AF235" s="10" t="s">
        <v>397</v>
      </c>
      <c r="AG235" s="9"/>
      <c r="AH235" s="6" t="s">
        <v>122</v>
      </c>
      <c r="AI235" s="32" t="s">
        <v>35</v>
      </c>
      <c r="AJ235" s="14">
        <v>600</v>
      </c>
      <c r="AK235" s="28"/>
      <c r="AL235" s="28"/>
      <c r="AM235" s="33"/>
      <c r="AN235" s="11"/>
      <c r="AO235" s="68"/>
      <c r="AP235" s="69"/>
      <c r="AQ235" s="69"/>
      <c r="AR235" s="69"/>
      <c r="AS235" s="14"/>
      <c r="AT235" s="28"/>
      <c r="AU235" s="11"/>
      <c r="AV235" s="11"/>
      <c r="AW235" s="16"/>
      <c r="AX235" s="16"/>
      <c r="AY235" s="16"/>
      <c r="AZ235" s="16"/>
      <c r="BA235" s="16"/>
      <c r="BB235" s="16"/>
      <c r="BC235" s="16"/>
      <c r="BD235" s="16"/>
      <c r="BE235" s="14"/>
      <c r="BF235" s="11"/>
      <c r="BG235" s="11"/>
    </row>
    <row r="236" spans="1:72" ht="30" customHeight="1" x14ac:dyDescent="0.35">
      <c r="A236" s="25" t="s">
        <v>401</v>
      </c>
      <c r="B236" s="52"/>
      <c r="C236" s="53" t="s">
        <v>399</v>
      </c>
      <c r="D236" s="9"/>
      <c r="E236" s="6" t="s">
        <v>332</v>
      </c>
      <c r="F236" s="30">
        <v>1</v>
      </c>
      <c r="G236" s="49"/>
      <c r="H236" s="50"/>
      <c r="I236" s="240">
        <f t="shared" si="29"/>
        <v>0</v>
      </c>
      <c r="J236" s="267"/>
      <c r="K236" s="240">
        <f t="shared" si="30"/>
        <v>0</v>
      </c>
      <c r="L236" s="240"/>
      <c r="M236" s="240">
        <f t="shared" si="31"/>
        <v>0</v>
      </c>
      <c r="N236" s="240"/>
      <c r="O236" s="240">
        <f t="shared" si="32"/>
        <v>0</v>
      </c>
      <c r="P236" s="240"/>
      <c r="Q236" s="240">
        <f t="shared" si="33"/>
        <v>0</v>
      </c>
      <c r="R236" s="240"/>
      <c r="S236" s="240">
        <f t="shared" si="34"/>
        <v>0</v>
      </c>
      <c r="T236" s="240">
        <f t="shared" si="35"/>
        <v>0</v>
      </c>
      <c r="U236" s="240">
        <f t="shared" si="36"/>
        <v>0</v>
      </c>
      <c r="V236" s="240">
        <f t="shared" si="37"/>
        <v>0</v>
      </c>
      <c r="W236" s="15"/>
      <c r="X236" s="65" t="s">
        <v>398</v>
      </c>
      <c r="Y236" s="63"/>
      <c r="Z236" s="64" t="s">
        <v>399</v>
      </c>
      <c r="AA236" s="65"/>
      <c r="AB236" s="189" t="s">
        <v>332</v>
      </c>
      <c r="AC236" s="190">
        <v>1</v>
      </c>
      <c r="AE236" s="9" t="s">
        <v>398</v>
      </c>
      <c r="AF236" s="10" t="s">
        <v>400</v>
      </c>
      <c r="AG236" s="9"/>
      <c r="AH236" s="6" t="s">
        <v>332</v>
      </c>
      <c r="AI236" s="32">
        <v>1</v>
      </c>
      <c r="AJ236" s="14">
        <v>600</v>
      </c>
      <c r="AK236" s="28"/>
      <c r="AL236" s="28"/>
      <c r="AM236" s="33"/>
      <c r="AN236" s="11"/>
      <c r="AO236" s="68"/>
      <c r="AP236" s="69"/>
      <c r="AQ236" s="69"/>
      <c r="AR236" s="69"/>
      <c r="AS236" s="14"/>
      <c r="AT236" s="28"/>
      <c r="AU236" s="11"/>
      <c r="AV236" s="11"/>
      <c r="AW236" s="16"/>
      <c r="AX236" s="16"/>
      <c r="AY236" s="16"/>
      <c r="AZ236" s="16"/>
      <c r="BA236" s="16"/>
      <c r="BB236" s="16"/>
      <c r="BC236" s="16"/>
      <c r="BD236" s="16"/>
      <c r="BE236" s="14"/>
      <c r="BF236" s="11"/>
      <c r="BG236" s="11"/>
    </row>
    <row r="237" spans="1:72" ht="30" customHeight="1" x14ac:dyDescent="0.35">
      <c r="A237" s="25" t="s">
        <v>404</v>
      </c>
      <c r="B237" s="52"/>
      <c r="C237" s="53" t="s">
        <v>402</v>
      </c>
      <c r="D237" s="9"/>
      <c r="E237" s="6" t="s">
        <v>120</v>
      </c>
      <c r="F237" s="30">
        <v>1</v>
      </c>
      <c r="G237" s="49"/>
      <c r="H237" s="50"/>
      <c r="I237" s="240">
        <f t="shared" si="29"/>
        <v>0</v>
      </c>
      <c r="J237" s="267"/>
      <c r="K237" s="240">
        <f t="shared" si="30"/>
        <v>0</v>
      </c>
      <c r="L237" s="240"/>
      <c r="M237" s="240">
        <f t="shared" si="31"/>
        <v>0</v>
      </c>
      <c r="N237" s="240"/>
      <c r="O237" s="240">
        <f t="shared" si="32"/>
        <v>0</v>
      </c>
      <c r="P237" s="240"/>
      <c r="Q237" s="240">
        <f t="shared" si="33"/>
        <v>0</v>
      </c>
      <c r="R237" s="240"/>
      <c r="S237" s="240">
        <f t="shared" si="34"/>
        <v>0</v>
      </c>
      <c r="T237" s="240">
        <f t="shared" si="35"/>
        <v>0</v>
      </c>
      <c r="U237" s="240">
        <f t="shared" si="36"/>
        <v>0</v>
      </c>
      <c r="V237" s="240">
        <f t="shared" si="37"/>
        <v>0</v>
      </c>
      <c r="W237" s="15"/>
      <c r="X237" s="65" t="s">
        <v>401</v>
      </c>
      <c r="Y237" s="63"/>
      <c r="Z237" s="64" t="s">
        <v>402</v>
      </c>
      <c r="AA237" s="65"/>
      <c r="AB237" s="189" t="s">
        <v>120</v>
      </c>
      <c r="AC237" s="190">
        <v>1</v>
      </c>
      <c r="AE237" s="9" t="s">
        <v>401</v>
      </c>
      <c r="AF237" s="10" t="s">
        <v>403</v>
      </c>
      <c r="AG237" s="9"/>
      <c r="AH237" s="6" t="s">
        <v>122</v>
      </c>
      <c r="AI237" s="32">
        <v>1</v>
      </c>
      <c r="AJ237" s="14">
        <v>600</v>
      </c>
      <c r="AK237" s="28"/>
      <c r="AL237" s="28"/>
      <c r="AM237" s="33"/>
      <c r="AN237" s="11"/>
      <c r="AO237" s="68"/>
      <c r="AP237" s="69"/>
      <c r="AQ237" s="69"/>
      <c r="AR237" s="69"/>
      <c r="AS237" s="14"/>
      <c r="AT237" s="28"/>
      <c r="AU237" s="11"/>
      <c r="AV237" s="11"/>
      <c r="AW237" s="16"/>
      <c r="AX237" s="16"/>
      <c r="AY237" s="16"/>
      <c r="AZ237" s="16"/>
      <c r="BA237" s="16"/>
      <c r="BB237" s="16"/>
      <c r="BC237" s="16"/>
      <c r="BD237" s="16"/>
      <c r="BE237" s="14"/>
      <c r="BF237" s="11"/>
      <c r="BG237" s="11"/>
    </row>
    <row r="238" spans="1:72" ht="30" customHeight="1" x14ac:dyDescent="0.35">
      <c r="A238" s="25" t="s">
        <v>407</v>
      </c>
      <c r="B238" s="52"/>
      <c r="C238" s="53" t="s">
        <v>405</v>
      </c>
      <c r="D238" s="9"/>
      <c r="E238" s="6" t="s">
        <v>903</v>
      </c>
      <c r="F238" s="30">
        <v>1</v>
      </c>
      <c r="G238" s="49"/>
      <c r="H238" s="50"/>
      <c r="I238" s="240">
        <f t="shared" si="29"/>
        <v>0</v>
      </c>
      <c r="J238" s="267"/>
      <c r="K238" s="240">
        <f t="shared" si="30"/>
        <v>0</v>
      </c>
      <c r="L238" s="240"/>
      <c r="M238" s="240">
        <f t="shared" si="31"/>
        <v>0</v>
      </c>
      <c r="N238" s="240"/>
      <c r="O238" s="240">
        <f t="shared" si="32"/>
        <v>0</v>
      </c>
      <c r="P238" s="240"/>
      <c r="Q238" s="240">
        <f t="shared" si="33"/>
        <v>0</v>
      </c>
      <c r="R238" s="240"/>
      <c r="S238" s="240">
        <f t="shared" si="34"/>
        <v>0</v>
      </c>
      <c r="T238" s="240">
        <f t="shared" si="35"/>
        <v>0</v>
      </c>
      <c r="U238" s="240">
        <f t="shared" si="36"/>
        <v>0</v>
      </c>
      <c r="V238" s="240">
        <f t="shared" si="37"/>
        <v>0</v>
      </c>
      <c r="W238" s="15"/>
      <c r="X238" s="65" t="s">
        <v>404</v>
      </c>
      <c r="Y238" s="63"/>
      <c r="Z238" s="64" t="s">
        <v>405</v>
      </c>
      <c r="AA238" s="65"/>
      <c r="AB238" s="189" t="s">
        <v>903</v>
      </c>
      <c r="AC238" s="190">
        <v>1</v>
      </c>
      <c r="AE238" s="9" t="s">
        <v>404</v>
      </c>
      <c r="AF238" s="10" t="s">
        <v>406</v>
      </c>
      <c r="AG238" s="9"/>
      <c r="AH238" s="6" t="s">
        <v>903</v>
      </c>
      <c r="AI238" s="32">
        <v>1</v>
      </c>
      <c r="AJ238" s="14">
        <v>1666.5</v>
      </c>
      <c r="AK238" s="28"/>
      <c r="AL238" s="28"/>
      <c r="AM238" s="33"/>
      <c r="AN238" s="11"/>
      <c r="AO238" s="68"/>
      <c r="AP238" s="69"/>
      <c r="AQ238" s="69"/>
      <c r="AR238" s="69"/>
      <c r="AS238" s="14"/>
      <c r="AT238" s="28"/>
      <c r="AU238" s="11"/>
      <c r="AV238" s="11"/>
      <c r="AW238" s="16"/>
      <c r="AX238" s="16"/>
      <c r="AY238" s="16"/>
      <c r="AZ238" s="16"/>
      <c r="BA238" s="16"/>
      <c r="BB238" s="16"/>
      <c r="BC238" s="16"/>
      <c r="BD238" s="16"/>
      <c r="BE238" s="14"/>
      <c r="BF238" s="11"/>
      <c r="BG238" s="11"/>
    </row>
    <row r="239" spans="1:72" ht="30" customHeight="1" x14ac:dyDescent="0.35">
      <c r="A239" s="25" t="s">
        <v>410</v>
      </c>
      <c r="B239" s="52"/>
      <c r="C239" s="53" t="s">
        <v>408</v>
      </c>
      <c r="D239" s="9"/>
      <c r="E239" s="6" t="s">
        <v>903</v>
      </c>
      <c r="F239" s="30">
        <v>1</v>
      </c>
      <c r="G239" s="49"/>
      <c r="H239" s="50"/>
      <c r="I239" s="240">
        <f t="shared" si="29"/>
        <v>0</v>
      </c>
      <c r="J239" s="267"/>
      <c r="K239" s="240">
        <f t="shared" si="30"/>
        <v>0</v>
      </c>
      <c r="L239" s="240"/>
      <c r="M239" s="240">
        <f t="shared" si="31"/>
        <v>0</v>
      </c>
      <c r="N239" s="240"/>
      <c r="O239" s="240">
        <f t="shared" si="32"/>
        <v>0</v>
      </c>
      <c r="P239" s="240"/>
      <c r="Q239" s="240">
        <f t="shared" si="33"/>
        <v>0</v>
      </c>
      <c r="R239" s="240"/>
      <c r="S239" s="240">
        <f t="shared" si="34"/>
        <v>0</v>
      </c>
      <c r="T239" s="240">
        <f t="shared" si="35"/>
        <v>0</v>
      </c>
      <c r="U239" s="240">
        <f t="shared" si="36"/>
        <v>0</v>
      </c>
      <c r="V239" s="240">
        <f t="shared" si="37"/>
        <v>0</v>
      </c>
      <c r="W239" s="15"/>
      <c r="X239" s="65" t="s">
        <v>407</v>
      </c>
      <c r="Y239" s="63"/>
      <c r="Z239" s="64" t="s">
        <v>408</v>
      </c>
      <c r="AA239" s="65"/>
      <c r="AB239" s="189" t="s">
        <v>903</v>
      </c>
      <c r="AC239" s="190">
        <v>1</v>
      </c>
      <c r="AE239" s="9" t="s">
        <v>407</v>
      </c>
      <c r="AF239" s="10" t="s">
        <v>409</v>
      </c>
      <c r="AG239" s="9"/>
      <c r="AH239" s="6" t="s">
        <v>903</v>
      </c>
      <c r="AI239" s="32">
        <v>1</v>
      </c>
      <c r="AJ239" s="14">
        <v>734.25</v>
      </c>
      <c r="AK239" s="28"/>
      <c r="AL239" s="28"/>
      <c r="AM239" s="33"/>
      <c r="AN239" s="11"/>
      <c r="AO239" s="68"/>
      <c r="AP239" s="69"/>
      <c r="AQ239" s="69"/>
      <c r="AR239" s="69"/>
      <c r="AS239" s="14"/>
      <c r="AT239" s="28"/>
      <c r="AU239" s="11"/>
      <c r="AV239" s="11"/>
      <c r="AW239" s="16"/>
      <c r="AX239" s="16"/>
      <c r="AY239" s="16"/>
      <c r="AZ239" s="16"/>
      <c r="BA239" s="16"/>
      <c r="BB239" s="16"/>
      <c r="BC239" s="16"/>
      <c r="BD239" s="16"/>
      <c r="BE239" s="14"/>
      <c r="BF239" s="11"/>
      <c r="BG239" s="11"/>
    </row>
    <row r="240" spans="1:72" ht="30" customHeight="1" x14ac:dyDescent="0.35">
      <c r="A240" s="25" t="s">
        <v>604</v>
      </c>
      <c r="B240" s="52"/>
      <c r="C240" s="53" t="s">
        <v>411</v>
      </c>
      <c r="D240" s="9"/>
      <c r="E240" s="6" t="s">
        <v>903</v>
      </c>
      <c r="F240" s="30">
        <v>1</v>
      </c>
      <c r="G240" s="49"/>
      <c r="H240" s="50"/>
      <c r="I240" s="240">
        <f t="shared" si="29"/>
        <v>0</v>
      </c>
      <c r="J240" s="267"/>
      <c r="K240" s="240">
        <f t="shared" si="30"/>
        <v>0</v>
      </c>
      <c r="L240" s="240"/>
      <c r="M240" s="240">
        <f t="shared" si="31"/>
        <v>0</v>
      </c>
      <c r="N240" s="240"/>
      <c r="O240" s="240">
        <f t="shared" si="32"/>
        <v>0</v>
      </c>
      <c r="P240" s="240"/>
      <c r="Q240" s="240">
        <f t="shared" si="33"/>
        <v>0</v>
      </c>
      <c r="R240" s="240"/>
      <c r="S240" s="240">
        <f t="shared" si="34"/>
        <v>0</v>
      </c>
      <c r="T240" s="240">
        <f t="shared" si="35"/>
        <v>0</v>
      </c>
      <c r="U240" s="240">
        <f t="shared" si="36"/>
        <v>0</v>
      </c>
      <c r="V240" s="240">
        <f t="shared" si="37"/>
        <v>0</v>
      </c>
      <c r="W240" s="15"/>
      <c r="X240" s="65" t="s">
        <v>410</v>
      </c>
      <c r="Y240" s="63"/>
      <c r="Z240" s="64" t="s">
        <v>411</v>
      </c>
      <c r="AA240" s="65"/>
      <c r="AB240" s="189" t="s">
        <v>903</v>
      </c>
      <c r="AC240" s="190">
        <v>1</v>
      </c>
      <c r="AE240" s="9" t="s">
        <v>410</v>
      </c>
      <c r="AF240" s="10" t="s">
        <v>531</v>
      </c>
      <c r="AG240" s="9"/>
      <c r="AH240" s="6" t="s">
        <v>903</v>
      </c>
      <c r="AI240" s="32">
        <v>1</v>
      </c>
      <c r="AJ240" s="14">
        <v>100</v>
      </c>
      <c r="AK240" s="28"/>
      <c r="AL240" s="28"/>
      <c r="AM240" s="33"/>
      <c r="AN240" s="11"/>
      <c r="AO240" s="68"/>
      <c r="AP240" s="69"/>
      <c r="AQ240" s="69"/>
      <c r="AR240" s="69"/>
      <c r="AS240" s="14"/>
      <c r="AT240" s="28"/>
      <c r="AU240" s="11"/>
      <c r="AV240" s="11"/>
      <c r="AW240" s="16"/>
      <c r="AX240" s="16"/>
      <c r="AY240" s="16"/>
      <c r="AZ240" s="16"/>
      <c r="BA240" s="16"/>
      <c r="BB240" s="16"/>
      <c r="BC240" s="16"/>
      <c r="BD240" s="16"/>
      <c r="BE240" s="14"/>
      <c r="BF240" s="11"/>
      <c r="BG240" s="11"/>
    </row>
    <row r="241" spans="1:59" ht="30" customHeight="1" x14ac:dyDescent="0.35">
      <c r="A241" s="458" t="s">
        <v>412</v>
      </c>
      <c r="B241" s="463" t="s">
        <v>413</v>
      </c>
      <c r="C241" s="464"/>
      <c r="D241" s="9"/>
      <c r="E241" s="34"/>
      <c r="F241" s="36"/>
      <c r="G241" s="59"/>
      <c r="H241" s="60"/>
      <c r="I241" s="240"/>
      <c r="J241" s="59"/>
      <c r="K241" s="240"/>
      <c r="L241" s="59"/>
      <c r="M241" s="240"/>
      <c r="N241" s="60"/>
      <c r="O241" s="240"/>
      <c r="P241" s="59"/>
      <c r="Q241" s="240"/>
      <c r="R241" s="60"/>
      <c r="S241" s="240"/>
      <c r="T241" s="240"/>
      <c r="U241" s="240"/>
      <c r="V241" s="240"/>
      <c r="W241" s="15"/>
      <c r="X241" s="191" t="s">
        <v>412</v>
      </c>
      <c r="Y241" s="218" t="s">
        <v>413</v>
      </c>
      <c r="Z241" s="219"/>
      <c r="AA241" s="65"/>
      <c r="AB241" s="66"/>
      <c r="AC241" s="37"/>
      <c r="AE241" s="193" t="s">
        <v>412</v>
      </c>
      <c r="AF241" s="220" t="s">
        <v>414</v>
      </c>
      <c r="AG241" s="9"/>
      <c r="AH241" s="34"/>
      <c r="AI241" s="37"/>
      <c r="AJ241" s="67"/>
      <c r="AK241" s="28"/>
      <c r="AL241" s="28"/>
      <c r="AM241" s="68"/>
      <c r="AN241" s="69"/>
      <c r="AO241" s="68"/>
      <c r="AP241" s="69"/>
      <c r="AQ241" s="69"/>
      <c r="AR241" s="69"/>
      <c r="AS241" s="67"/>
      <c r="AT241" s="70"/>
      <c r="AU241" s="69"/>
      <c r="AV241" s="69"/>
      <c r="AW241" s="16"/>
      <c r="AX241" s="16"/>
      <c r="AY241" s="16"/>
      <c r="AZ241" s="16"/>
      <c r="BA241" s="16"/>
      <c r="BB241" s="16"/>
      <c r="BC241" s="16"/>
      <c r="BD241" s="16"/>
      <c r="BE241" s="14"/>
      <c r="BF241" s="11"/>
      <c r="BG241" s="11"/>
    </row>
    <row r="242" spans="1:59" ht="30" customHeight="1" x14ac:dyDescent="0.35">
      <c r="A242" s="25" t="s">
        <v>415</v>
      </c>
      <c r="B242" s="52"/>
      <c r="C242" s="53" t="s">
        <v>416</v>
      </c>
      <c r="D242" s="9"/>
      <c r="E242" s="6" t="s">
        <v>417</v>
      </c>
      <c r="F242" s="30">
        <v>2000</v>
      </c>
      <c r="G242" s="49"/>
      <c r="H242" s="50"/>
      <c r="I242" s="240">
        <f t="shared" si="29"/>
        <v>0</v>
      </c>
      <c r="J242" s="267"/>
      <c r="K242" s="240">
        <f t="shared" si="30"/>
        <v>0</v>
      </c>
      <c r="L242" s="240"/>
      <c r="M242" s="240">
        <f t="shared" si="31"/>
        <v>0</v>
      </c>
      <c r="N242" s="240"/>
      <c r="O242" s="240">
        <f t="shared" si="32"/>
        <v>0</v>
      </c>
      <c r="P242" s="240"/>
      <c r="Q242" s="240">
        <f t="shared" si="33"/>
        <v>0</v>
      </c>
      <c r="R242" s="240"/>
      <c r="S242" s="240">
        <f t="shared" si="34"/>
        <v>0</v>
      </c>
      <c r="T242" s="240">
        <f t="shared" si="35"/>
        <v>0</v>
      </c>
      <c r="U242" s="240">
        <f t="shared" si="36"/>
        <v>0</v>
      </c>
      <c r="V242" s="240">
        <f t="shared" si="37"/>
        <v>0</v>
      </c>
      <c r="W242" s="15"/>
      <c r="X242" s="65" t="s">
        <v>415</v>
      </c>
      <c r="Y242" s="63"/>
      <c r="Z242" s="64" t="s">
        <v>416</v>
      </c>
      <c r="AA242" s="65"/>
      <c r="AB242" s="189" t="s">
        <v>417</v>
      </c>
      <c r="AC242" s="190">
        <v>600</v>
      </c>
      <c r="AE242" s="9" t="s">
        <v>415</v>
      </c>
      <c r="AF242" s="10" t="s">
        <v>532</v>
      </c>
      <c r="AG242" s="9"/>
      <c r="AH242" s="6" t="s">
        <v>417</v>
      </c>
      <c r="AI242" s="32">
        <v>600</v>
      </c>
      <c r="AJ242" s="14">
        <v>28</v>
      </c>
      <c r="AK242" s="28"/>
      <c r="AL242" s="28"/>
      <c r="AM242" s="33"/>
      <c r="AN242" s="11"/>
      <c r="AO242" s="68"/>
      <c r="AP242" s="69"/>
      <c r="AQ242" s="69"/>
      <c r="AR242" s="69"/>
      <c r="AS242" s="14"/>
      <c r="AT242" s="28"/>
      <c r="AU242" s="11"/>
      <c r="AV242" s="11"/>
      <c r="AW242" s="16"/>
      <c r="AX242" s="16"/>
      <c r="AY242" s="16"/>
      <c r="AZ242" s="16"/>
      <c r="BA242" s="16"/>
      <c r="BB242" s="16"/>
      <c r="BC242" s="16"/>
      <c r="BD242" s="16"/>
      <c r="BE242" s="14"/>
      <c r="BF242" s="11"/>
      <c r="BG242" s="11"/>
    </row>
    <row r="243" spans="1:59" ht="30" customHeight="1" x14ac:dyDescent="0.35">
      <c r="A243" s="25" t="s">
        <v>418</v>
      </c>
      <c r="B243" s="52"/>
      <c r="C243" s="53" t="s">
        <v>420</v>
      </c>
      <c r="D243" s="9"/>
      <c r="E243" s="6" t="s">
        <v>292</v>
      </c>
      <c r="F243" s="30">
        <v>1</v>
      </c>
      <c r="G243" s="49"/>
      <c r="H243" s="50"/>
      <c r="I243" s="240">
        <f t="shared" si="29"/>
        <v>0</v>
      </c>
      <c r="J243" s="267"/>
      <c r="K243" s="240">
        <f t="shared" si="30"/>
        <v>0</v>
      </c>
      <c r="L243" s="240"/>
      <c r="M243" s="240">
        <f t="shared" si="31"/>
        <v>0</v>
      </c>
      <c r="N243" s="240"/>
      <c r="O243" s="240">
        <f t="shared" si="32"/>
        <v>0</v>
      </c>
      <c r="P243" s="240"/>
      <c r="Q243" s="240">
        <f t="shared" si="33"/>
        <v>0</v>
      </c>
      <c r="R243" s="240"/>
      <c r="S243" s="240">
        <f t="shared" si="34"/>
        <v>0</v>
      </c>
      <c r="T243" s="240">
        <f t="shared" si="35"/>
        <v>0</v>
      </c>
      <c r="U243" s="240">
        <f t="shared" si="36"/>
        <v>0</v>
      </c>
      <c r="V243" s="240">
        <f t="shared" si="37"/>
        <v>0</v>
      </c>
      <c r="W243" s="15"/>
      <c r="X243" s="65" t="s">
        <v>419</v>
      </c>
      <c r="Y243" s="63"/>
      <c r="Z243" s="64" t="s">
        <v>420</v>
      </c>
      <c r="AA243" s="65"/>
      <c r="AB243" s="189" t="s">
        <v>292</v>
      </c>
      <c r="AC243" s="190">
        <v>1</v>
      </c>
      <c r="AE243" s="9" t="s">
        <v>419</v>
      </c>
      <c r="AF243" s="10" t="s">
        <v>421</v>
      </c>
      <c r="AG243" s="9"/>
      <c r="AH243" s="6" t="s">
        <v>422</v>
      </c>
      <c r="AI243" s="32">
        <v>1</v>
      </c>
      <c r="AJ243" s="14">
        <v>2150</v>
      </c>
      <c r="AK243" s="28"/>
      <c r="AL243" s="28"/>
      <c r="AM243" s="33"/>
      <c r="AN243" s="11"/>
      <c r="AO243" s="68"/>
      <c r="AP243" s="69"/>
      <c r="AQ243" s="69"/>
      <c r="AR243" s="69"/>
      <c r="AS243" s="14"/>
      <c r="AT243" s="28"/>
      <c r="AU243" s="11"/>
      <c r="AV243" s="11"/>
      <c r="AW243" s="16"/>
      <c r="AX243" s="16"/>
      <c r="AY243" s="16"/>
      <c r="AZ243" s="16"/>
      <c r="BA243" s="16"/>
      <c r="BB243" s="16"/>
      <c r="BC243" s="16"/>
      <c r="BD243" s="16"/>
      <c r="BE243" s="14"/>
      <c r="BF243" s="11"/>
      <c r="BG243" s="11"/>
    </row>
    <row r="244" spans="1:59" ht="30" customHeight="1" x14ac:dyDescent="0.35">
      <c r="A244" s="455" t="s">
        <v>423</v>
      </c>
      <c r="B244" s="71" t="s">
        <v>424</v>
      </c>
      <c r="C244" s="456"/>
      <c r="D244" s="178"/>
      <c r="E244" s="2"/>
      <c r="F244" s="465"/>
      <c r="G244" s="243"/>
      <c r="H244" s="60"/>
      <c r="I244" s="240"/>
      <c r="J244" s="59"/>
      <c r="K244" s="240"/>
      <c r="L244" s="59"/>
      <c r="M244" s="240"/>
      <c r="N244" s="60"/>
      <c r="O244" s="240"/>
      <c r="P244" s="59"/>
      <c r="Q244" s="240"/>
      <c r="R244" s="60"/>
      <c r="S244" s="240"/>
      <c r="T244" s="240"/>
      <c r="U244" s="240"/>
      <c r="V244" s="240"/>
      <c r="W244" s="15"/>
      <c r="X244" s="176" t="s">
        <v>423</v>
      </c>
      <c r="Y244" s="46" t="s">
        <v>424</v>
      </c>
      <c r="Z244" s="177"/>
      <c r="AA244" s="176"/>
      <c r="AB244" s="221"/>
      <c r="AC244" s="222"/>
      <c r="AE244" s="178" t="s">
        <v>423</v>
      </c>
      <c r="AF244" s="179" t="s">
        <v>425</v>
      </c>
      <c r="AG244" s="178"/>
      <c r="AH244" s="2"/>
      <c r="AI244" s="223"/>
      <c r="AJ244" s="224"/>
      <c r="AK244" s="28"/>
      <c r="AL244" s="28"/>
      <c r="AM244" s="68"/>
      <c r="AN244" s="69"/>
      <c r="AO244" s="68"/>
      <c r="AP244" s="69"/>
      <c r="AQ244" s="69"/>
      <c r="AR244" s="69"/>
      <c r="AS244" s="67"/>
      <c r="AT244" s="70"/>
      <c r="AU244" s="69"/>
      <c r="AV244" s="69"/>
      <c r="AW244" s="16"/>
      <c r="AX244" s="16"/>
      <c r="AY244" s="16"/>
      <c r="AZ244" s="16"/>
      <c r="BA244" s="16"/>
      <c r="BB244" s="16"/>
      <c r="BC244" s="16"/>
      <c r="BD244" s="16"/>
      <c r="BE244" s="14"/>
      <c r="BF244" s="11"/>
      <c r="BG244" s="11"/>
    </row>
    <row r="245" spans="1:59" ht="30" customHeight="1" x14ac:dyDescent="0.35">
      <c r="A245" s="25" t="s">
        <v>426</v>
      </c>
      <c r="B245" s="52"/>
      <c r="C245" s="53" t="s">
        <v>427</v>
      </c>
      <c r="D245" s="9"/>
      <c r="E245" s="6" t="s">
        <v>172</v>
      </c>
      <c r="F245" s="30">
        <v>6</v>
      </c>
      <c r="G245" s="49"/>
      <c r="H245" s="50"/>
      <c r="I245" s="240">
        <f t="shared" si="29"/>
        <v>0</v>
      </c>
      <c r="J245" s="267"/>
      <c r="K245" s="240">
        <f t="shared" si="30"/>
        <v>0</v>
      </c>
      <c r="L245" s="240"/>
      <c r="M245" s="240">
        <f t="shared" si="31"/>
        <v>0</v>
      </c>
      <c r="N245" s="240"/>
      <c r="O245" s="240">
        <f t="shared" si="32"/>
        <v>0</v>
      </c>
      <c r="P245" s="240"/>
      <c r="Q245" s="240">
        <f t="shared" si="33"/>
        <v>0</v>
      </c>
      <c r="R245" s="240"/>
      <c r="S245" s="240">
        <f t="shared" si="34"/>
        <v>0</v>
      </c>
      <c r="T245" s="240">
        <f t="shared" si="35"/>
        <v>0</v>
      </c>
      <c r="U245" s="240">
        <f t="shared" si="36"/>
        <v>0</v>
      </c>
      <c r="V245" s="240">
        <f t="shared" si="37"/>
        <v>0</v>
      </c>
      <c r="W245" s="15"/>
      <c r="X245" s="65" t="s">
        <v>426</v>
      </c>
      <c r="Y245" s="63"/>
      <c r="Z245" s="64" t="s">
        <v>427</v>
      </c>
      <c r="AA245" s="65"/>
      <c r="AB245" s="189" t="s">
        <v>172</v>
      </c>
      <c r="AC245" s="190">
        <v>6</v>
      </c>
      <c r="AE245" s="9" t="s">
        <v>426</v>
      </c>
      <c r="AF245" s="10" t="s">
        <v>428</v>
      </c>
      <c r="AG245" s="9"/>
      <c r="AH245" s="6" t="s">
        <v>172</v>
      </c>
      <c r="AI245" s="32">
        <v>6</v>
      </c>
      <c r="AJ245" s="14">
        <v>1471</v>
      </c>
      <c r="AK245" s="28"/>
      <c r="AL245" s="28"/>
      <c r="AM245" s="33"/>
      <c r="AN245" s="11"/>
      <c r="AO245" s="68"/>
      <c r="AP245" s="69"/>
      <c r="AQ245" s="69"/>
      <c r="AR245" s="69"/>
      <c r="AS245" s="14"/>
      <c r="AT245" s="28"/>
      <c r="AU245" s="11"/>
      <c r="AV245" s="11"/>
      <c r="AW245" s="16"/>
      <c r="AX245" s="16"/>
      <c r="AY245" s="16"/>
      <c r="AZ245" s="16"/>
      <c r="BA245" s="16"/>
      <c r="BB245" s="16"/>
      <c r="BC245" s="16"/>
      <c r="BD245" s="16"/>
      <c r="BE245" s="14"/>
      <c r="BF245" s="11"/>
      <c r="BG245" s="11"/>
    </row>
    <row r="246" spans="1:59" ht="30" customHeight="1" x14ac:dyDescent="0.35">
      <c r="A246" s="25" t="s">
        <v>429</v>
      </c>
      <c r="B246" s="52"/>
      <c r="C246" s="53" t="s">
        <v>430</v>
      </c>
      <c r="D246" s="9"/>
      <c r="E246" s="6" t="s">
        <v>120</v>
      </c>
      <c r="F246" s="30">
        <v>1</v>
      </c>
      <c r="G246" s="49"/>
      <c r="H246" s="50"/>
      <c r="I246" s="240">
        <f t="shared" si="29"/>
        <v>0</v>
      </c>
      <c r="J246" s="267"/>
      <c r="K246" s="240">
        <f t="shared" si="30"/>
        <v>0</v>
      </c>
      <c r="L246" s="240"/>
      <c r="M246" s="240">
        <f t="shared" si="31"/>
        <v>0</v>
      </c>
      <c r="N246" s="240"/>
      <c r="O246" s="240">
        <f t="shared" si="32"/>
        <v>0</v>
      </c>
      <c r="P246" s="240"/>
      <c r="Q246" s="240">
        <f t="shared" si="33"/>
        <v>0</v>
      </c>
      <c r="R246" s="240"/>
      <c r="S246" s="240">
        <f t="shared" si="34"/>
        <v>0</v>
      </c>
      <c r="T246" s="240">
        <f t="shared" si="35"/>
        <v>0</v>
      </c>
      <c r="U246" s="240">
        <f t="shared" si="36"/>
        <v>0</v>
      </c>
      <c r="V246" s="240">
        <f t="shared" si="37"/>
        <v>0</v>
      </c>
      <c r="W246" s="15"/>
      <c r="X246" s="65" t="s">
        <v>429</v>
      </c>
      <c r="Y246" s="63"/>
      <c r="Z246" s="64" t="s">
        <v>430</v>
      </c>
      <c r="AA246" s="65"/>
      <c r="AB246" s="189" t="s">
        <v>120</v>
      </c>
      <c r="AC246" s="190">
        <v>1</v>
      </c>
      <c r="AE246" s="9" t="s">
        <v>429</v>
      </c>
      <c r="AF246" s="10" t="s">
        <v>431</v>
      </c>
      <c r="AG246" s="9"/>
      <c r="AH246" s="6" t="s">
        <v>122</v>
      </c>
      <c r="AI246" s="32">
        <v>1</v>
      </c>
      <c r="AJ246" s="14">
        <v>200</v>
      </c>
      <c r="AK246" s="28"/>
      <c r="AL246" s="28"/>
      <c r="AM246" s="33"/>
      <c r="AN246" s="11"/>
      <c r="AO246" s="68"/>
      <c r="AP246" s="69"/>
      <c r="AQ246" s="69"/>
      <c r="AR246" s="69"/>
      <c r="AS246" s="14"/>
      <c r="AT246" s="28"/>
      <c r="AU246" s="11"/>
      <c r="AV246" s="11"/>
      <c r="AW246" s="16"/>
      <c r="AX246" s="16"/>
      <c r="AY246" s="16"/>
      <c r="AZ246" s="16"/>
      <c r="BA246" s="16"/>
      <c r="BB246" s="16"/>
      <c r="BC246" s="16"/>
      <c r="BD246" s="16"/>
      <c r="BE246" s="14"/>
      <c r="BF246" s="11"/>
      <c r="BG246" s="11"/>
    </row>
    <row r="247" spans="1:59" ht="30" customHeight="1" x14ac:dyDescent="0.35">
      <c r="A247" s="25" t="s">
        <v>432</v>
      </c>
      <c r="B247" s="52"/>
      <c r="C247" s="53" t="s">
        <v>433</v>
      </c>
      <c r="D247" s="9"/>
      <c r="E247" s="6" t="s">
        <v>172</v>
      </c>
      <c r="F247" s="30">
        <v>2</v>
      </c>
      <c r="G247" s="49"/>
      <c r="H247" s="50"/>
      <c r="I247" s="240">
        <f t="shared" ref="I247:I260" si="38">F247*H247</f>
        <v>0</v>
      </c>
      <c r="J247" s="267"/>
      <c r="K247" s="240">
        <f t="shared" ref="K247:K260" si="39">F247*J247</f>
        <v>0</v>
      </c>
      <c r="L247" s="240"/>
      <c r="M247" s="240">
        <f t="shared" ref="M247:M260" si="40">F247*L247</f>
        <v>0</v>
      </c>
      <c r="N247" s="240"/>
      <c r="O247" s="240">
        <f t="shared" ref="O247:O260" si="41">F247*N247</f>
        <v>0</v>
      </c>
      <c r="P247" s="240"/>
      <c r="Q247" s="240">
        <f t="shared" ref="Q247:Q260" si="42">F247*P247</f>
        <v>0</v>
      </c>
      <c r="R247" s="240"/>
      <c r="S247" s="240">
        <f t="shared" ref="S247:S260" si="43">F247*R247</f>
        <v>0</v>
      </c>
      <c r="T247" s="240">
        <f t="shared" ref="T247:T260" si="44">I247+M247+Q247</f>
        <v>0</v>
      </c>
      <c r="U247" s="240">
        <f t="shared" ref="U247:U260" si="45">+K247+O247+S247</f>
        <v>0</v>
      </c>
      <c r="V247" s="240">
        <f t="shared" ref="V247:V260" si="46">+T247*652.69+U247</f>
        <v>0</v>
      </c>
      <c r="W247" s="15"/>
      <c r="X247" s="65" t="s">
        <v>432</v>
      </c>
      <c r="Y247" s="63"/>
      <c r="Z247" s="64" t="s">
        <v>433</v>
      </c>
      <c r="AA247" s="65"/>
      <c r="AB247" s="189" t="s">
        <v>172</v>
      </c>
      <c r="AC247" s="190">
        <v>2</v>
      </c>
      <c r="AE247" s="9" t="s">
        <v>432</v>
      </c>
      <c r="AF247" s="10" t="s">
        <v>434</v>
      </c>
      <c r="AG247" s="9"/>
      <c r="AH247" s="6" t="s">
        <v>172</v>
      </c>
      <c r="AI247" s="32">
        <v>2</v>
      </c>
      <c r="AJ247" s="14">
        <v>200</v>
      </c>
      <c r="AK247" s="28"/>
      <c r="AL247" s="28"/>
      <c r="AM247" s="33"/>
      <c r="AN247" s="11"/>
      <c r="AO247" s="68"/>
      <c r="AP247" s="69"/>
      <c r="AQ247" s="69"/>
      <c r="AR247" s="69"/>
      <c r="AS247" s="14"/>
      <c r="AT247" s="28"/>
      <c r="AU247" s="11"/>
      <c r="AV247" s="11"/>
      <c r="AW247" s="16"/>
      <c r="AX247" s="16"/>
      <c r="AY247" s="16"/>
      <c r="AZ247" s="16"/>
      <c r="BA247" s="16"/>
      <c r="BB247" s="16"/>
      <c r="BC247" s="16"/>
      <c r="BD247" s="16"/>
      <c r="BE247" s="14"/>
      <c r="BF247" s="11"/>
      <c r="BG247" s="11"/>
    </row>
    <row r="248" spans="1:59" ht="30" customHeight="1" x14ac:dyDescent="0.35">
      <c r="A248" s="25" t="s">
        <v>664</v>
      </c>
      <c r="B248" s="52"/>
      <c r="C248" s="53" t="s">
        <v>535</v>
      </c>
      <c r="D248" s="9"/>
      <c r="E248" s="6" t="s">
        <v>172</v>
      </c>
      <c r="F248" s="30">
        <v>1</v>
      </c>
      <c r="G248" s="49"/>
      <c r="H248" s="50"/>
      <c r="I248" s="240">
        <f t="shared" si="38"/>
        <v>0</v>
      </c>
      <c r="J248" s="267"/>
      <c r="K248" s="240">
        <f t="shared" si="39"/>
        <v>0</v>
      </c>
      <c r="L248" s="240"/>
      <c r="M248" s="240">
        <f t="shared" si="40"/>
        <v>0</v>
      </c>
      <c r="N248" s="240"/>
      <c r="O248" s="240">
        <f t="shared" si="41"/>
        <v>0</v>
      </c>
      <c r="P248" s="240"/>
      <c r="Q248" s="240">
        <f t="shared" si="42"/>
        <v>0</v>
      </c>
      <c r="R248" s="240"/>
      <c r="S248" s="240">
        <f t="shared" si="43"/>
        <v>0</v>
      </c>
      <c r="T248" s="240">
        <f t="shared" si="44"/>
        <v>0</v>
      </c>
      <c r="U248" s="240">
        <f t="shared" si="45"/>
        <v>0</v>
      </c>
      <c r="V248" s="240">
        <f t="shared" si="46"/>
        <v>0</v>
      </c>
      <c r="W248" s="15"/>
      <c r="X248" s="65" t="s">
        <v>432</v>
      </c>
      <c r="Y248" s="63"/>
      <c r="Z248" s="64" t="s">
        <v>535</v>
      </c>
      <c r="AA248" s="65"/>
      <c r="AB248" s="189" t="s">
        <v>172</v>
      </c>
      <c r="AC248" s="190">
        <v>1</v>
      </c>
      <c r="AE248" s="9" t="s">
        <v>432</v>
      </c>
      <c r="AF248" s="10" t="s">
        <v>536</v>
      </c>
      <c r="AG248" s="9"/>
      <c r="AH248" s="6" t="s">
        <v>172</v>
      </c>
      <c r="AI248" s="32">
        <v>1</v>
      </c>
      <c r="AJ248" s="14">
        <v>200</v>
      </c>
      <c r="AK248" s="28"/>
      <c r="AL248" s="28"/>
      <c r="AM248" s="33"/>
      <c r="AN248" s="11"/>
      <c r="AO248" s="68"/>
      <c r="AP248" s="69"/>
      <c r="AQ248" s="69"/>
      <c r="AR248" s="69"/>
      <c r="AS248" s="14"/>
      <c r="AT248" s="28"/>
      <c r="AU248" s="11"/>
      <c r="AV248" s="11"/>
      <c r="AW248" s="16"/>
      <c r="AX248" s="16"/>
      <c r="AY248" s="16"/>
      <c r="AZ248" s="16"/>
      <c r="BA248" s="16"/>
      <c r="BB248" s="16"/>
      <c r="BC248" s="16"/>
      <c r="BD248" s="16"/>
      <c r="BE248" s="14"/>
      <c r="BF248" s="11"/>
      <c r="BG248" s="11"/>
    </row>
    <row r="249" spans="1:59" ht="30" customHeight="1" x14ac:dyDescent="0.35">
      <c r="A249" s="25" t="s">
        <v>437</v>
      </c>
      <c r="B249" s="52"/>
      <c r="C249" s="53" t="s">
        <v>435</v>
      </c>
      <c r="D249" s="9"/>
      <c r="E249" s="6" t="s">
        <v>172</v>
      </c>
      <c r="F249" s="30">
        <v>10</v>
      </c>
      <c r="G249" s="49"/>
      <c r="H249" s="50"/>
      <c r="I249" s="240">
        <f t="shared" si="38"/>
        <v>0</v>
      </c>
      <c r="J249" s="267"/>
      <c r="K249" s="240">
        <f t="shared" si="39"/>
        <v>0</v>
      </c>
      <c r="L249" s="240"/>
      <c r="M249" s="240">
        <f t="shared" si="40"/>
        <v>0</v>
      </c>
      <c r="N249" s="240"/>
      <c r="O249" s="240">
        <f t="shared" si="41"/>
        <v>0</v>
      </c>
      <c r="P249" s="240"/>
      <c r="Q249" s="240">
        <f t="shared" si="42"/>
        <v>0</v>
      </c>
      <c r="R249" s="240"/>
      <c r="S249" s="240">
        <f t="shared" si="43"/>
        <v>0</v>
      </c>
      <c r="T249" s="240">
        <f t="shared" si="44"/>
        <v>0</v>
      </c>
      <c r="U249" s="240">
        <f t="shared" si="45"/>
        <v>0</v>
      </c>
      <c r="V249" s="240">
        <f t="shared" si="46"/>
        <v>0</v>
      </c>
      <c r="W249" s="15"/>
      <c r="X249" s="65" t="s">
        <v>437</v>
      </c>
      <c r="Y249" s="63"/>
      <c r="Z249" s="64" t="s">
        <v>435</v>
      </c>
      <c r="AA249" s="65"/>
      <c r="AB249" s="189" t="s">
        <v>172</v>
      </c>
      <c r="AC249" s="190">
        <v>10</v>
      </c>
      <c r="AE249" s="9" t="s">
        <v>437</v>
      </c>
      <c r="AF249" s="10" t="s">
        <v>436</v>
      </c>
      <c r="AG249" s="9"/>
      <c r="AH249" s="6" t="s">
        <v>172</v>
      </c>
      <c r="AI249" s="32">
        <v>10</v>
      </c>
      <c r="AJ249" s="14">
        <v>200</v>
      </c>
      <c r="AK249" s="28"/>
      <c r="AL249" s="28"/>
      <c r="AM249" s="33"/>
      <c r="AN249" s="11"/>
      <c r="AO249" s="68"/>
      <c r="AP249" s="69"/>
      <c r="AQ249" s="69"/>
      <c r="AR249" s="69"/>
      <c r="AS249" s="14"/>
      <c r="AT249" s="28"/>
      <c r="AU249" s="11"/>
      <c r="AV249" s="11"/>
      <c r="AW249" s="16"/>
      <c r="AX249" s="16"/>
      <c r="AY249" s="16"/>
      <c r="AZ249" s="16"/>
      <c r="BA249" s="16"/>
      <c r="BB249" s="16"/>
      <c r="BC249" s="16"/>
      <c r="BD249" s="16"/>
      <c r="BE249" s="14"/>
      <c r="BF249" s="11"/>
      <c r="BG249" s="11"/>
    </row>
    <row r="250" spans="1:59" ht="30" customHeight="1" x14ac:dyDescent="0.35">
      <c r="A250" s="25" t="s">
        <v>440</v>
      </c>
      <c r="B250" s="52"/>
      <c r="C250" s="53" t="s">
        <v>438</v>
      </c>
      <c r="D250" s="9"/>
      <c r="E250" s="6" t="s">
        <v>172</v>
      </c>
      <c r="F250" s="30">
        <v>1</v>
      </c>
      <c r="G250" s="49"/>
      <c r="H250" s="50"/>
      <c r="I250" s="240">
        <f t="shared" si="38"/>
        <v>0</v>
      </c>
      <c r="J250" s="267"/>
      <c r="K250" s="240">
        <f t="shared" si="39"/>
        <v>0</v>
      </c>
      <c r="L250" s="240"/>
      <c r="M250" s="240">
        <f t="shared" si="40"/>
        <v>0</v>
      </c>
      <c r="N250" s="240"/>
      <c r="O250" s="240">
        <f t="shared" si="41"/>
        <v>0</v>
      </c>
      <c r="P250" s="240"/>
      <c r="Q250" s="240">
        <f t="shared" si="42"/>
        <v>0</v>
      </c>
      <c r="R250" s="240"/>
      <c r="S250" s="240">
        <f t="shared" si="43"/>
        <v>0</v>
      </c>
      <c r="T250" s="240">
        <f t="shared" si="44"/>
        <v>0</v>
      </c>
      <c r="U250" s="240">
        <f t="shared" si="45"/>
        <v>0</v>
      </c>
      <c r="V250" s="240">
        <f t="shared" si="46"/>
        <v>0</v>
      </c>
      <c r="W250" s="15"/>
      <c r="X250" s="65" t="s">
        <v>440</v>
      </c>
      <c r="Y250" s="63"/>
      <c r="Z250" s="64" t="s">
        <v>438</v>
      </c>
      <c r="AA250" s="65"/>
      <c r="AB250" s="189" t="s">
        <v>172</v>
      </c>
      <c r="AC250" s="190">
        <v>1</v>
      </c>
      <c r="AE250" s="9" t="s">
        <v>440</v>
      </c>
      <c r="AF250" s="10" t="s">
        <v>439</v>
      </c>
      <c r="AG250" s="9"/>
      <c r="AH250" s="6" t="s">
        <v>172</v>
      </c>
      <c r="AI250" s="32">
        <v>1</v>
      </c>
      <c r="AJ250" s="14">
        <v>200</v>
      </c>
      <c r="AK250" s="28"/>
      <c r="AL250" s="28"/>
      <c r="AM250" s="33"/>
      <c r="AN250" s="11"/>
      <c r="AO250" s="68"/>
      <c r="AP250" s="69"/>
      <c r="AQ250" s="69"/>
      <c r="AR250" s="69"/>
      <c r="AS250" s="14"/>
      <c r="AT250" s="28"/>
      <c r="AU250" s="11"/>
      <c r="AV250" s="11"/>
      <c r="AW250" s="16"/>
      <c r="AX250" s="16"/>
      <c r="AY250" s="16"/>
      <c r="AZ250" s="16"/>
      <c r="BA250" s="16"/>
      <c r="BB250" s="16"/>
      <c r="BC250" s="16"/>
      <c r="BD250" s="16"/>
      <c r="BE250" s="14"/>
      <c r="BF250" s="11"/>
      <c r="BG250" s="11"/>
    </row>
    <row r="251" spans="1:59" ht="30" customHeight="1" x14ac:dyDescent="0.35">
      <c r="A251" s="25" t="s">
        <v>443</v>
      </c>
      <c r="B251" s="52"/>
      <c r="C251" s="53" t="s">
        <v>441</v>
      </c>
      <c r="D251" s="9"/>
      <c r="E251" s="6" t="s">
        <v>172</v>
      </c>
      <c r="F251" s="30">
        <v>1</v>
      </c>
      <c r="G251" s="49"/>
      <c r="H251" s="50"/>
      <c r="I251" s="240">
        <f t="shared" si="38"/>
        <v>0</v>
      </c>
      <c r="J251" s="267"/>
      <c r="K251" s="240">
        <f t="shared" si="39"/>
        <v>0</v>
      </c>
      <c r="L251" s="240"/>
      <c r="M251" s="240">
        <f t="shared" si="40"/>
        <v>0</v>
      </c>
      <c r="N251" s="240"/>
      <c r="O251" s="240">
        <f t="shared" si="41"/>
        <v>0</v>
      </c>
      <c r="P251" s="240"/>
      <c r="Q251" s="240">
        <f t="shared" si="42"/>
        <v>0</v>
      </c>
      <c r="R251" s="240"/>
      <c r="S251" s="240">
        <f t="shared" si="43"/>
        <v>0</v>
      </c>
      <c r="T251" s="240">
        <f t="shared" si="44"/>
        <v>0</v>
      </c>
      <c r="U251" s="240">
        <f t="shared" si="45"/>
        <v>0</v>
      </c>
      <c r="V251" s="240">
        <f t="shared" si="46"/>
        <v>0</v>
      </c>
      <c r="W251" s="15"/>
      <c r="X251" s="65" t="s">
        <v>443</v>
      </c>
      <c r="Y251" s="63"/>
      <c r="Z251" s="64" t="s">
        <v>441</v>
      </c>
      <c r="AA251" s="65"/>
      <c r="AB251" s="189" t="s">
        <v>172</v>
      </c>
      <c r="AC251" s="190">
        <v>1</v>
      </c>
      <c r="AE251" s="9" t="s">
        <v>443</v>
      </c>
      <c r="AF251" s="10" t="s">
        <v>442</v>
      </c>
      <c r="AG251" s="9"/>
      <c r="AH251" s="6" t="s">
        <v>172</v>
      </c>
      <c r="AI251" s="32">
        <v>1</v>
      </c>
      <c r="AJ251" s="14">
        <v>200</v>
      </c>
      <c r="AK251" s="28"/>
      <c r="AL251" s="28"/>
      <c r="AM251" s="33"/>
      <c r="AN251" s="11"/>
      <c r="AO251" s="68"/>
      <c r="AP251" s="69"/>
      <c r="AQ251" s="69"/>
      <c r="AR251" s="69"/>
      <c r="AS251" s="14"/>
      <c r="AT251" s="28"/>
      <c r="AU251" s="11"/>
      <c r="AV251" s="11"/>
      <c r="AW251" s="16"/>
      <c r="AX251" s="16"/>
      <c r="AY251" s="16"/>
      <c r="AZ251" s="16"/>
      <c r="BA251" s="16"/>
      <c r="BB251" s="16"/>
      <c r="BC251" s="16"/>
      <c r="BD251" s="16"/>
      <c r="BE251" s="14"/>
      <c r="BF251" s="11"/>
      <c r="BG251" s="11"/>
    </row>
    <row r="252" spans="1:59" ht="30" customHeight="1" x14ac:dyDescent="0.35">
      <c r="A252" s="25" t="s">
        <v>446</v>
      </c>
      <c r="B252" s="52"/>
      <c r="C252" s="53" t="s">
        <v>444</v>
      </c>
      <c r="D252" s="9"/>
      <c r="E252" s="6" t="s">
        <v>903</v>
      </c>
      <c r="F252" s="30">
        <v>1</v>
      </c>
      <c r="G252" s="49"/>
      <c r="H252" s="50"/>
      <c r="I252" s="240">
        <f t="shared" si="38"/>
        <v>0</v>
      </c>
      <c r="J252" s="267"/>
      <c r="K252" s="240">
        <f t="shared" si="39"/>
        <v>0</v>
      </c>
      <c r="L252" s="240"/>
      <c r="M252" s="240">
        <f t="shared" si="40"/>
        <v>0</v>
      </c>
      <c r="N252" s="240"/>
      <c r="O252" s="240">
        <f t="shared" si="41"/>
        <v>0</v>
      </c>
      <c r="P252" s="240"/>
      <c r="Q252" s="240">
        <f t="shared" si="42"/>
        <v>0</v>
      </c>
      <c r="R252" s="240"/>
      <c r="S252" s="240">
        <f t="shared" si="43"/>
        <v>0</v>
      </c>
      <c r="T252" s="240">
        <f t="shared" si="44"/>
        <v>0</v>
      </c>
      <c r="U252" s="240">
        <f t="shared" si="45"/>
        <v>0</v>
      </c>
      <c r="V252" s="240">
        <f t="shared" si="46"/>
        <v>0</v>
      </c>
      <c r="W252" s="15"/>
      <c r="X252" s="65" t="s">
        <v>446</v>
      </c>
      <c r="Y252" s="63"/>
      <c r="Z252" s="64" t="s">
        <v>444</v>
      </c>
      <c r="AA252" s="65"/>
      <c r="AB252" s="189" t="s">
        <v>903</v>
      </c>
      <c r="AC252" s="190">
        <v>1</v>
      </c>
      <c r="AE252" s="9" t="s">
        <v>446</v>
      </c>
      <c r="AF252" s="10" t="s">
        <v>445</v>
      </c>
      <c r="AG252" s="9"/>
      <c r="AH252" s="6" t="s">
        <v>903</v>
      </c>
      <c r="AI252" s="32">
        <v>1</v>
      </c>
      <c r="AJ252" s="14">
        <v>200</v>
      </c>
      <c r="AK252" s="28"/>
      <c r="AL252" s="28"/>
      <c r="AM252" s="33"/>
      <c r="AN252" s="11"/>
      <c r="AO252" s="68"/>
      <c r="AP252" s="69"/>
      <c r="AQ252" s="69"/>
      <c r="AR252" s="69"/>
      <c r="AS252" s="14"/>
      <c r="AT252" s="28"/>
      <c r="AU252" s="11"/>
      <c r="AV252" s="11"/>
      <c r="AW252" s="16"/>
      <c r="AX252" s="16"/>
      <c r="AY252" s="16"/>
      <c r="AZ252" s="16"/>
      <c r="BA252" s="16"/>
      <c r="BB252" s="16"/>
      <c r="BC252" s="16"/>
      <c r="BD252" s="16"/>
      <c r="BE252" s="14"/>
      <c r="BF252" s="11"/>
      <c r="BG252" s="11"/>
    </row>
    <row r="253" spans="1:59" ht="30" customHeight="1" x14ac:dyDescent="0.35">
      <c r="A253" s="25" t="s">
        <v>449</v>
      </c>
      <c r="B253" s="52"/>
      <c r="C253" s="53" t="s">
        <v>447</v>
      </c>
      <c r="D253" s="9"/>
      <c r="E253" s="6" t="s">
        <v>172</v>
      </c>
      <c r="F253" s="30">
        <v>1</v>
      </c>
      <c r="G253" s="49"/>
      <c r="H253" s="50"/>
      <c r="I253" s="240">
        <f t="shared" si="38"/>
        <v>0</v>
      </c>
      <c r="J253" s="267"/>
      <c r="K253" s="240">
        <f t="shared" si="39"/>
        <v>0</v>
      </c>
      <c r="L253" s="240"/>
      <c r="M253" s="240">
        <f t="shared" si="40"/>
        <v>0</v>
      </c>
      <c r="N253" s="240"/>
      <c r="O253" s="240">
        <f t="shared" si="41"/>
        <v>0</v>
      </c>
      <c r="P253" s="240"/>
      <c r="Q253" s="240">
        <f t="shared" si="42"/>
        <v>0</v>
      </c>
      <c r="R253" s="240"/>
      <c r="S253" s="240">
        <f t="shared" si="43"/>
        <v>0</v>
      </c>
      <c r="T253" s="240">
        <f t="shared" si="44"/>
        <v>0</v>
      </c>
      <c r="U253" s="240">
        <f t="shared" si="45"/>
        <v>0</v>
      </c>
      <c r="V253" s="240">
        <f t="shared" si="46"/>
        <v>0</v>
      </c>
      <c r="W253" s="15"/>
      <c r="X253" s="65" t="s">
        <v>449</v>
      </c>
      <c r="Y253" s="63"/>
      <c r="Z253" s="64" t="s">
        <v>447</v>
      </c>
      <c r="AA253" s="65"/>
      <c r="AB253" s="189" t="s">
        <v>172</v>
      </c>
      <c r="AC253" s="190">
        <v>1</v>
      </c>
      <c r="AE253" s="9" t="s">
        <v>449</v>
      </c>
      <c r="AF253" s="10" t="s">
        <v>448</v>
      </c>
      <c r="AG253" s="9"/>
      <c r="AH253" s="6" t="s">
        <v>172</v>
      </c>
      <c r="AI253" s="32">
        <v>1</v>
      </c>
      <c r="AJ253" s="14">
        <v>100</v>
      </c>
      <c r="AK253" s="28"/>
      <c r="AL253" s="28"/>
      <c r="AM253" s="33"/>
      <c r="AN253" s="11"/>
      <c r="AO253" s="68"/>
      <c r="AP253" s="69"/>
      <c r="AQ253" s="69"/>
      <c r="AR253" s="69"/>
      <c r="AS253" s="14"/>
      <c r="AT253" s="28"/>
      <c r="AU253" s="11"/>
      <c r="AV253" s="11"/>
      <c r="AW253" s="16"/>
      <c r="AX253" s="16"/>
      <c r="AY253" s="16"/>
      <c r="AZ253" s="16"/>
      <c r="BA253" s="16"/>
      <c r="BB253" s="16"/>
      <c r="BC253" s="16"/>
      <c r="BD253" s="16"/>
      <c r="BE253" s="14"/>
      <c r="BF253" s="11"/>
      <c r="BG253" s="11"/>
    </row>
    <row r="254" spans="1:59" ht="30" customHeight="1" x14ac:dyDescent="0.35">
      <c r="A254" s="25" t="s">
        <v>452</v>
      </c>
      <c r="B254" s="52"/>
      <c r="C254" s="53" t="s">
        <v>450</v>
      </c>
      <c r="D254" s="9"/>
      <c r="E254" s="6" t="s">
        <v>417</v>
      </c>
      <c r="F254" s="30">
        <v>700</v>
      </c>
      <c r="G254" s="49"/>
      <c r="H254" s="50"/>
      <c r="I254" s="240">
        <f t="shared" si="38"/>
        <v>0</v>
      </c>
      <c r="J254" s="267"/>
      <c r="K254" s="240">
        <f t="shared" si="39"/>
        <v>0</v>
      </c>
      <c r="L254" s="240"/>
      <c r="M254" s="240">
        <f t="shared" si="40"/>
        <v>0</v>
      </c>
      <c r="N254" s="240"/>
      <c r="O254" s="240">
        <f t="shared" si="41"/>
        <v>0</v>
      </c>
      <c r="P254" s="240"/>
      <c r="Q254" s="240">
        <f t="shared" si="42"/>
        <v>0</v>
      </c>
      <c r="R254" s="240"/>
      <c r="S254" s="240">
        <f t="shared" si="43"/>
        <v>0</v>
      </c>
      <c r="T254" s="240">
        <f t="shared" si="44"/>
        <v>0</v>
      </c>
      <c r="U254" s="240">
        <f t="shared" si="45"/>
        <v>0</v>
      </c>
      <c r="V254" s="240">
        <f t="shared" si="46"/>
        <v>0</v>
      </c>
      <c r="W254" s="15"/>
      <c r="X254" s="65" t="s">
        <v>452</v>
      </c>
      <c r="Y254" s="63"/>
      <c r="Z254" s="64" t="s">
        <v>450</v>
      </c>
      <c r="AA254" s="65"/>
      <c r="AB254" s="189" t="s">
        <v>417</v>
      </c>
      <c r="AC254" s="190">
        <v>700</v>
      </c>
      <c r="AE254" s="9" t="s">
        <v>452</v>
      </c>
      <c r="AF254" s="10" t="s">
        <v>451</v>
      </c>
      <c r="AG254" s="9"/>
      <c r="AH254" s="6" t="s">
        <v>417</v>
      </c>
      <c r="AI254" s="32">
        <v>700</v>
      </c>
      <c r="AJ254" s="14">
        <v>7</v>
      </c>
      <c r="AK254" s="28"/>
      <c r="AL254" s="28"/>
      <c r="AM254" s="33"/>
      <c r="AN254" s="11"/>
      <c r="AO254" s="68"/>
      <c r="AP254" s="69"/>
      <c r="AQ254" s="69"/>
      <c r="AR254" s="69"/>
      <c r="AS254" s="14"/>
      <c r="AT254" s="28"/>
      <c r="AU254" s="11"/>
      <c r="AV254" s="11"/>
      <c r="AW254" s="16"/>
      <c r="AX254" s="16"/>
      <c r="AY254" s="16"/>
      <c r="AZ254" s="16"/>
      <c r="BA254" s="16"/>
      <c r="BB254" s="16"/>
      <c r="BC254" s="16"/>
      <c r="BD254" s="16"/>
      <c r="BE254" s="14"/>
      <c r="BF254" s="11"/>
      <c r="BG254" s="11"/>
    </row>
    <row r="255" spans="1:59" ht="30" customHeight="1" x14ac:dyDescent="0.35">
      <c r="A255" s="25" t="s">
        <v>537</v>
      </c>
      <c r="B255" s="52"/>
      <c r="C255" s="53" t="s">
        <v>453</v>
      </c>
      <c r="D255" s="9"/>
      <c r="E255" s="6" t="s">
        <v>903</v>
      </c>
      <c r="F255" s="30">
        <v>1</v>
      </c>
      <c r="G255" s="49"/>
      <c r="H255" s="50"/>
      <c r="I255" s="240">
        <f t="shared" si="38"/>
        <v>0</v>
      </c>
      <c r="J255" s="267"/>
      <c r="K255" s="240">
        <f t="shared" si="39"/>
        <v>0</v>
      </c>
      <c r="L255" s="240"/>
      <c r="M255" s="240">
        <f t="shared" si="40"/>
        <v>0</v>
      </c>
      <c r="N255" s="240"/>
      <c r="O255" s="240">
        <f t="shared" si="41"/>
        <v>0</v>
      </c>
      <c r="P255" s="240"/>
      <c r="Q255" s="240">
        <f t="shared" si="42"/>
        <v>0</v>
      </c>
      <c r="R255" s="240"/>
      <c r="S255" s="240">
        <f t="shared" si="43"/>
        <v>0</v>
      </c>
      <c r="T255" s="240">
        <f t="shared" si="44"/>
        <v>0</v>
      </c>
      <c r="U255" s="240">
        <f t="shared" si="45"/>
        <v>0</v>
      </c>
      <c r="V255" s="240">
        <f t="shared" si="46"/>
        <v>0</v>
      </c>
      <c r="W255" s="15"/>
      <c r="X255" s="65" t="s">
        <v>537</v>
      </c>
      <c r="Y255" s="63"/>
      <c r="Z255" s="64" t="s">
        <v>453</v>
      </c>
      <c r="AA255" s="65"/>
      <c r="AB255" s="189" t="s">
        <v>903</v>
      </c>
      <c r="AC255" s="190">
        <v>1</v>
      </c>
      <c r="AE255" s="9" t="s">
        <v>537</v>
      </c>
      <c r="AF255" s="10" t="s">
        <v>454</v>
      </c>
      <c r="AG255" s="9"/>
      <c r="AH255" s="6" t="s">
        <v>903</v>
      </c>
      <c r="AI255" s="32">
        <v>1</v>
      </c>
      <c r="AJ255" s="14">
        <v>300</v>
      </c>
      <c r="AK255" s="28"/>
      <c r="AL255" s="28"/>
      <c r="AM255" s="33"/>
      <c r="AN255" s="11"/>
      <c r="AO255" s="68"/>
      <c r="AP255" s="69"/>
      <c r="AQ255" s="69"/>
      <c r="AR255" s="69"/>
      <c r="AS255" s="14"/>
      <c r="AT255" s="28"/>
      <c r="AU255" s="11"/>
      <c r="AV255" s="11"/>
      <c r="AW255" s="16"/>
      <c r="AX255" s="16"/>
      <c r="AY255" s="16"/>
      <c r="AZ255" s="16"/>
      <c r="BA255" s="16"/>
      <c r="BB255" s="16"/>
      <c r="BC255" s="16"/>
      <c r="BD255" s="16"/>
      <c r="BE255" s="14"/>
      <c r="BF255" s="11"/>
      <c r="BG255" s="11"/>
    </row>
    <row r="256" spans="1:59" ht="30" customHeight="1" x14ac:dyDescent="0.35">
      <c r="A256" s="455" t="s">
        <v>455</v>
      </c>
      <c r="B256" s="71" t="s">
        <v>456</v>
      </c>
      <c r="C256" s="456"/>
      <c r="D256" s="178"/>
      <c r="E256" s="34"/>
      <c r="F256" s="36"/>
      <c r="G256" s="59"/>
      <c r="H256" s="60"/>
      <c r="I256" s="240"/>
      <c r="J256" s="59"/>
      <c r="K256" s="240"/>
      <c r="L256" s="59"/>
      <c r="M256" s="240"/>
      <c r="N256" s="60"/>
      <c r="O256" s="240"/>
      <c r="P256" s="59"/>
      <c r="Q256" s="240"/>
      <c r="R256" s="60"/>
      <c r="S256" s="240"/>
      <c r="T256" s="240"/>
      <c r="U256" s="240"/>
      <c r="V256" s="240"/>
      <c r="W256" s="15"/>
      <c r="X256" s="176" t="s">
        <v>455</v>
      </c>
      <c r="Y256" s="46" t="s">
        <v>456</v>
      </c>
      <c r="Z256" s="177"/>
      <c r="AA256" s="176"/>
      <c r="AB256" s="66"/>
      <c r="AC256" s="37"/>
      <c r="AE256" s="178" t="s">
        <v>455</v>
      </c>
      <c r="AF256" s="179" t="s">
        <v>457</v>
      </c>
      <c r="AG256" s="178"/>
      <c r="AH256" s="34"/>
      <c r="AI256" s="37"/>
      <c r="AJ256" s="67"/>
      <c r="AK256" s="28"/>
      <c r="AL256" s="28"/>
      <c r="AM256" s="68"/>
      <c r="AN256" s="69"/>
      <c r="AO256" s="68"/>
      <c r="AP256" s="69"/>
      <c r="AQ256" s="69"/>
      <c r="AR256" s="69"/>
      <c r="AS256" s="67"/>
      <c r="AT256" s="70"/>
      <c r="AU256" s="69"/>
      <c r="AV256" s="69"/>
      <c r="AW256" s="16"/>
      <c r="AX256" s="16"/>
      <c r="AY256" s="16"/>
      <c r="AZ256" s="16"/>
      <c r="BA256" s="16"/>
      <c r="BB256" s="16"/>
      <c r="BC256" s="16"/>
      <c r="BD256" s="16"/>
      <c r="BE256" s="14"/>
      <c r="BF256" s="11"/>
      <c r="BG256" s="11"/>
    </row>
    <row r="257" spans="1:59" ht="30" customHeight="1" x14ac:dyDescent="0.35">
      <c r="A257" s="25" t="s">
        <v>458</v>
      </c>
      <c r="B257" s="52"/>
      <c r="C257" s="53" t="s">
        <v>459</v>
      </c>
      <c r="D257" s="9"/>
      <c r="E257" s="6" t="s">
        <v>903</v>
      </c>
      <c r="F257" s="30" t="s">
        <v>35</v>
      </c>
      <c r="G257" s="49"/>
      <c r="H257" s="50"/>
      <c r="I257" s="240">
        <f t="shared" si="38"/>
        <v>0</v>
      </c>
      <c r="J257" s="267"/>
      <c r="K257" s="240">
        <f t="shared" si="39"/>
        <v>0</v>
      </c>
      <c r="L257" s="240"/>
      <c r="M257" s="240">
        <f t="shared" si="40"/>
        <v>0</v>
      </c>
      <c r="N257" s="240"/>
      <c r="O257" s="240">
        <f t="shared" si="41"/>
        <v>0</v>
      </c>
      <c r="P257" s="240"/>
      <c r="Q257" s="240">
        <f t="shared" si="42"/>
        <v>0</v>
      </c>
      <c r="R257" s="240"/>
      <c r="S257" s="240">
        <f t="shared" si="43"/>
        <v>0</v>
      </c>
      <c r="T257" s="240">
        <f t="shared" si="44"/>
        <v>0</v>
      </c>
      <c r="U257" s="240">
        <f t="shared" si="45"/>
        <v>0</v>
      </c>
      <c r="V257" s="240">
        <f t="shared" si="46"/>
        <v>0</v>
      </c>
      <c r="W257" s="15"/>
      <c r="X257" s="65" t="s">
        <v>458</v>
      </c>
      <c r="Y257" s="63"/>
      <c r="Z257" s="64" t="s">
        <v>459</v>
      </c>
      <c r="AA257" s="65"/>
      <c r="AB257" s="189" t="s">
        <v>903</v>
      </c>
      <c r="AC257" s="190" t="s">
        <v>35</v>
      </c>
      <c r="AE257" s="9" t="s">
        <v>458</v>
      </c>
      <c r="AF257" s="10" t="s">
        <v>460</v>
      </c>
      <c r="AG257" s="9"/>
      <c r="AH257" s="6" t="s">
        <v>903</v>
      </c>
      <c r="AI257" s="32" t="s">
        <v>35</v>
      </c>
      <c r="AJ257" s="14"/>
      <c r="AK257" s="28"/>
      <c r="AL257" s="28"/>
      <c r="AM257" s="33"/>
      <c r="AN257" s="11"/>
      <c r="AO257" s="68"/>
      <c r="AP257" s="69"/>
      <c r="AQ257" s="69"/>
      <c r="AR257" s="69"/>
      <c r="AS257" s="14"/>
      <c r="AT257" s="28"/>
      <c r="AU257" s="11"/>
      <c r="AV257" s="11"/>
      <c r="AW257" s="16"/>
      <c r="AX257" s="16"/>
      <c r="AY257" s="16"/>
      <c r="AZ257" s="16"/>
      <c r="BA257" s="16"/>
      <c r="BB257" s="16"/>
      <c r="BC257" s="16"/>
      <c r="BD257" s="16"/>
      <c r="BE257" s="14"/>
      <c r="BF257" s="11"/>
      <c r="BG257" s="11"/>
    </row>
    <row r="258" spans="1:59" ht="30" customHeight="1" x14ac:dyDescent="0.35">
      <c r="A258" s="25" t="s">
        <v>461</v>
      </c>
      <c r="B258" s="52"/>
      <c r="C258" s="53" t="s">
        <v>462</v>
      </c>
      <c r="D258" s="9"/>
      <c r="E258" s="6" t="s">
        <v>903</v>
      </c>
      <c r="F258" s="30" t="s">
        <v>35</v>
      </c>
      <c r="G258" s="49"/>
      <c r="H258" s="50"/>
      <c r="I258" s="240">
        <f t="shared" si="38"/>
        <v>0</v>
      </c>
      <c r="J258" s="267"/>
      <c r="K258" s="240">
        <f t="shared" si="39"/>
        <v>0</v>
      </c>
      <c r="L258" s="240"/>
      <c r="M258" s="240">
        <f t="shared" si="40"/>
        <v>0</v>
      </c>
      <c r="N258" s="240"/>
      <c r="O258" s="240">
        <f t="shared" si="41"/>
        <v>0</v>
      </c>
      <c r="P258" s="240"/>
      <c r="Q258" s="240">
        <f t="shared" si="42"/>
        <v>0</v>
      </c>
      <c r="R258" s="240"/>
      <c r="S258" s="240">
        <f t="shared" si="43"/>
        <v>0</v>
      </c>
      <c r="T258" s="240">
        <f t="shared" si="44"/>
        <v>0</v>
      </c>
      <c r="U258" s="240">
        <f t="shared" si="45"/>
        <v>0</v>
      </c>
      <c r="V258" s="240">
        <f t="shared" si="46"/>
        <v>0</v>
      </c>
      <c r="W258" s="15"/>
      <c r="X258" s="65" t="s">
        <v>461</v>
      </c>
      <c r="Y258" s="63"/>
      <c r="Z258" s="64" t="s">
        <v>462</v>
      </c>
      <c r="AA258" s="65"/>
      <c r="AB258" s="189" t="s">
        <v>903</v>
      </c>
      <c r="AC258" s="190" t="s">
        <v>35</v>
      </c>
      <c r="AE258" s="9" t="s">
        <v>461</v>
      </c>
      <c r="AF258" s="10" t="s">
        <v>463</v>
      </c>
      <c r="AG258" s="9"/>
      <c r="AH258" s="6" t="s">
        <v>903</v>
      </c>
      <c r="AI258" s="32" t="s">
        <v>35</v>
      </c>
      <c r="AJ258" s="14"/>
      <c r="AK258" s="28"/>
      <c r="AL258" s="28"/>
      <c r="AM258" s="33"/>
      <c r="AN258" s="11"/>
      <c r="AO258" s="68"/>
      <c r="AP258" s="69"/>
      <c r="AQ258" s="69"/>
      <c r="AR258" s="69"/>
      <c r="AS258" s="14"/>
      <c r="AT258" s="28"/>
      <c r="AU258" s="11"/>
      <c r="AV258" s="11"/>
      <c r="AW258" s="16"/>
      <c r="AX258" s="16"/>
      <c r="AY258" s="16"/>
      <c r="AZ258" s="16"/>
      <c r="BA258" s="16"/>
      <c r="BB258" s="16"/>
      <c r="BC258" s="16"/>
      <c r="BD258" s="16"/>
      <c r="BE258" s="14"/>
      <c r="BF258" s="11"/>
      <c r="BG258" s="11"/>
    </row>
    <row r="259" spans="1:59" ht="30" customHeight="1" x14ac:dyDescent="0.35">
      <c r="A259" s="25" t="s">
        <v>464</v>
      </c>
      <c r="B259" s="52"/>
      <c r="C259" s="53" t="s">
        <v>465</v>
      </c>
      <c r="D259" s="9"/>
      <c r="E259" s="6" t="s">
        <v>903</v>
      </c>
      <c r="F259" s="30" t="s">
        <v>35</v>
      </c>
      <c r="G259" s="49"/>
      <c r="H259" s="50"/>
      <c r="I259" s="240">
        <f t="shared" si="38"/>
        <v>0</v>
      </c>
      <c r="J259" s="267"/>
      <c r="K259" s="240">
        <f t="shared" si="39"/>
        <v>0</v>
      </c>
      <c r="L259" s="240"/>
      <c r="M259" s="240">
        <f t="shared" si="40"/>
        <v>0</v>
      </c>
      <c r="N259" s="240"/>
      <c r="O259" s="240">
        <f t="shared" si="41"/>
        <v>0</v>
      </c>
      <c r="P259" s="240"/>
      <c r="Q259" s="240">
        <f t="shared" si="42"/>
        <v>0</v>
      </c>
      <c r="R259" s="240"/>
      <c r="S259" s="240">
        <f t="shared" si="43"/>
        <v>0</v>
      </c>
      <c r="T259" s="240">
        <f t="shared" si="44"/>
        <v>0</v>
      </c>
      <c r="U259" s="240">
        <f t="shared" si="45"/>
        <v>0</v>
      </c>
      <c r="V259" s="240">
        <f t="shared" si="46"/>
        <v>0</v>
      </c>
      <c r="W259" s="15"/>
      <c r="X259" s="65" t="s">
        <v>464</v>
      </c>
      <c r="Y259" s="63"/>
      <c r="Z259" s="64" t="s">
        <v>465</v>
      </c>
      <c r="AA259" s="65"/>
      <c r="AB259" s="189" t="s">
        <v>903</v>
      </c>
      <c r="AC259" s="190" t="s">
        <v>35</v>
      </c>
      <c r="AE259" s="9" t="s">
        <v>464</v>
      </c>
      <c r="AF259" s="10" t="s">
        <v>466</v>
      </c>
      <c r="AG259" s="9"/>
      <c r="AH259" s="6" t="s">
        <v>903</v>
      </c>
      <c r="AI259" s="32" t="s">
        <v>35</v>
      </c>
      <c r="AJ259" s="14"/>
      <c r="AK259" s="28"/>
      <c r="AL259" s="28"/>
      <c r="AM259" s="33"/>
      <c r="AN259" s="11"/>
      <c r="AO259" s="68"/>
      <c r="AP259" s="69"/>
      <c r="AQ259" s="69"/>
      <c r="AR259" s="69"/>
      <c r="AS259" s="14"/>
      <c r="AT259" s="28"/>
      <c r="AU259" s="11"/>
      <c r="AV259" s="11"/>
      <c r="AW259" s="16"/>
      <c r="AX259" s="16"/>
      <c r="AY259" s="16"/>
      <c r="AZ259" s="16"/>
      <c r="BA259" s="16"/>
      <c r="BB259" s="16"/>
      <c r="BC259" s="16"/>
      <c r="BD259" s="16"/>
      <c r="BE259" s="14"/>
      <c r="BF259" s="11"/>
      <c r="BG259" s="11"/>
    </row>
    <row r="260" spans="1:59" ht="30" customHeight="1" thickBot="1" x14ac:dyDescent="0.4">
      <c r="A260" s="25" t="s">
        <v>467</v>
      </c>
      <c r="B260" s="52"/>
      <c r="C260" s="53" t="s">
        <v>468</v>
      </c>
      <c r="D260" s="9"/>
      <c r="E260" s="6" t="s">
        <v>903</v>
      </c>
      <c r="F260" s="30" t="s">
        <v>35</v>
      </c>
      <c r="G260" s="49"/>
      <c r="H260" s="50"/>
      <c r="I260" s="240">
        <f t="shared" si="38"/>
        <v>0</v>
      </c>
      <c r="J260" s="267"/>
      <c r="K260" s="240">
        <f t="shared" si="39"/>
        <v>0</v>
      </c>
      <c r="L260" s="240"/>
      <c r="M260" s="240">
        <f t="shared" si="40"/>
        <v>0</v>
      </c>
      <c r="N260" s="240"/>
      <c r="O260" s="240">
        <f t="shared" si="41"/>
        <v>0</v>
      </c>
      <c r="P260" s="240"/>
      <c r="Q260" s="240">
        <f t="shared" si="42"/>
        <v>0</v>
      </c>
      <c r="R260" s="240"/>
      <c r="S260" s="240">
        <f t="shared" si="43"/>
        <v>0</v>
      </c>
      <c r="T260" s="240">
        <f t="shared" si="44"/>
        <v>0</v>
      </c>
      <c r="U260" s="240">
        <f t="shared" si="45"/>
        <v>0</v>
      </c>
      <c r="V260" s="240">
        <f t="shared" si="46"/>
        <v>0</v>
      </c>
      <c r="W260" s="15"/>
      <c r="X260" s="65" t="s">
        <v>467</v>
      </c>
      <c r="Y260" s="63"/>
      <c r="Z260" s="64" t="s">
        <v>468</v>
      </c>
      <c r="AA260" s="65"/>
      <c r="AB260" s="189" t="s">
        <v>903</v>
      </c>
      <c r="AC260" s="190" t="s">
        <v>35</v>
      </c>
      <c r="AE260" s="9" t="s">
        <v>467</v>
      </c>
      <c r="AF260" s="10" t="s">
        <v>469</v>
      </c>
      <c r="AG260" s="9"/>
      <c r="AH260" s="6" t="s">
        <v>903</v>
      </c>
      <c r="AI260" s="32" t="s">
        <v>35</v>
      </c>
      <c r="AJ260" s="14"/>
      <c r="AK260" s="28"/>
      <c r="AL260" s="28"/>
      <c r="AM260" s="33"/>
      <c r="AN260" s="11"/>
      <c r="AO260" s="68"/>
      <c r="AP260" s="69"/>
      <c r="AQ260" s="69"/>
      <c r="AR260" s="69"/>
      <c r="AS260" s="14"/>
      <c r="AT260" s="28"/>
      <c r="AU260" s="11"/>
      <c r="AV260" s="11"/>
      <c r="AW260" s="16"/>
      <c r="AX260" s="16"/>
      <c r="AY260" s="16"/>
      <c r="AZ260" s="16"/>
      <c r="BA260" s="16"/>
      <c r="BB260" s="16"/>
      <c r="BC260" s="16"/>
      <c r="BD260" s="16"/>
      <c r="BE260" s="14"/>
      <c r="BF260" s="11"/>
      <c r="BG260" s="11"/>
    </row>
    <row r="261" spans="1:59" ht="30" customHeight="1" thickBot="1" x14ac:dyDescent="0.4">
      <c r="A261" s="466" t="s">
        <v>1055</v>
      </c>
      <c r="B261" s="467"/>
      <c r="C261" s="468"/>
      <c r="D261" s="469"/>
      <c r="E261" s="470"/>
      <c r="F261" s="470"/>
      <c r="G261" s="471"/>
      <c r="H261" s="471"/>
      <c r="I261" s="55">
        <f>SUM(I9:I260)</f>
        <v>0</v>
      </c>
      <c r="J261" s="471"/>
      <c r="K261" s="55">
        <f>SUM(K9:K260)</f>
        <v>0</v>
      </c>
      <c r="L261" s="471"/>
      <c r="M261" s="55">
        <f>SUM(M9:M260)</f>
        <v>0</v>
      </c>
      <c r="N261" s="471"/>
      <c r="O261" s="56"/>
      <c r="P261" s="471"/>
      <c r="Q261" s="55">
        <f>SUM(Q9:Q260)</f>
        <v>0</v>
      </c>
      <c r="R261" s="471"/>
      <c r="S261" s="55">
        <f>SUM(S9:S260)</f>
        <v>0</v>
      </c>
      <c r="T261" s="55">
        <f>SUM(T9:T260)</f>
        <v>0</v>
      </c>
      <c r="U261" s="55">
        <f>SUM(U9:U260)</f>
        <v>0</v>
      </c>
      <c r="V261" s="57">
        <f>SUM(V9:V260)</f>
        <v>0</v>
      </c>
      <c r="X261" s="46" t="s">
        <v>540</v>
      </c>
      <c r="AE261" s="46" t="s">
        <v>540</v>
      </c>
      <c r="AI261" s="13" t="s">
        <v>541</v>
      </c>
      <c r="AJ261" s="225">
        <f>SUM(AJ15:AJ49)</f>
        <v>1545691.3469713295</v>
      </c>
    </row>
    <row r="263" spans="1:59" ht="15.65" hidden="1" customHeight="1" thickBot="1" x14ac:dyDescent="0.4">
      <c r="P263" s="13" t="s">
        <v>541</v>
      </c>
      <c r="Q263" s="472">
        <f>SUM(Q15:Q49)</f>
        <v>0</v>
      </c>
      <c r="S263" s="472">
        <f>SUM(S15:S49)</f>
        <v>0</v>
      </c>
      <c r="AI263" s="13" t="s">
        <v>473</v>
      </c>
      <c r="AJ263" s="246">
        <f>SUMPRODUCT(AJ51:AJ255,AI51:AI255)</f>
        <v>388877.75</v>
      </c>
    </row>
    <row r="264" spans="1:59" ht="15.65" hidden="1" customHeight="1" x14ac:dyDescent="0.35">
      <c r="Q264" s="246">
        <v>1530498.7645506458</v>
      </c>
      <c r="R264" s="246"/>
      <c r="S264" s="246">
        <v>596100.22351870558</v>
      </c>
    </row>
    <row r="265" spans="1:59" ht="15.65" hidden="1" customHeight="1" x14ac:dyDescent="0.35">
      <c r="Q265" s="473">
        <f>Q264+S264-Q266</f>
        <v>1987000.7450623512</v>
      </c>
    </row>
    <row r="266" spans="1:59" ht="15.65" hidden="1" customHeight="1" x14ac:dyDescent="0.35">
      <c r="P266" s="13" t="s">
        <v>542</v>
      </c>
      <c r="Q266" s="246">
        <v>139598.24300700001</v>
      </c>
      <c r="R266" s="13" t="s">
        <v>543</v>
      </c>
    </row>
    <row r="267" spans="1:59" ht="15.65" hidden="1" customHeight="1" x14ac:dyDescent="0.35"/>
    <row r="268" spans="1:59" ht="15.65" hidden="1" customHeight="1" x14ac:dyDescent="0.35">
      <c r="P268" s="13" t="s">
        <v>544</v>
      </c>
      <c r="Q268" s="472">
        <f>SUM(Q51:Q255)</f>
        <v>0</v>
      </c>
      <c r="S268" s="472">
        <f>SUM(S51:S255)</f>
        <v>0</v>
      </c>
    </row>
    <row r="269" spans="1:59" ht="15.65" hidden="1" customHeight="1" x14ac:dyDescent="0.35">
      <c r="Q269" s="246">
        <v>342989.02499999991</v>
      </c>
      <c r="R269" s="246">
        <f>AJ263*0.7</f>
        <v>272214.42499999999</v>
      </c>
      <c r="S269" s="246">
        <v>148396.72500000012</v>
      </c>
    </row>
    <row r="270" spans="1:59" ht="15.65" hidden="1" customHeight="1" x14ac:dyDescent="0.35">
      <c r="Q270" s="246">
        <f>Q269+S269</f>
        <v>491385.75</v>
      </c>
      <c r="R270" s="246"/>
      <c r="S270" s="246"/>
    </row>
    <row r="271" spans="1:59" ht="15.65" hidden="1" customHeight="1" x14ac:dyDescent="0.35">
      <c r="Q271" s="474"/>
      <c r="R271" s="474"/>
    </row>
    <row r="272" spans="1:59" ht="15.65" hidden="1" customHeight="1" x14ac:dyDescent="0.35"/>
    <row r="273" spans="17:17" ht="15.65" hidden="1" customHeight="1" x14ac:dyDescent="0.35">
      <c r="Q273" s="475"/>
    </row>
  </sheetData>
  <mergeCells count="24">
    <mergeCell ref="A261:C261"/>
    <mergeCell ref="Q4:Q5"/>
    <mergeCell ref="R4:R5"/>
    <mergeCell ref="M4:M5"/>
    <mergeCell ref="N4:N5"/>
    <mergeCell ref="B6:C7"/>
    <mergeCell ref="O4:O5"/>
    <mergeCell ref="P4:P5"/>
    <mergeCell ref="T3:V5"/>
    <mergeCell ref="A4:A7"/>
    <mergeCell ref="B4:C5"/>
    <mergeCell ref="D4:D7"/>
    <mergeCell ref="E4:E7"/>
    <mergeCell ref="A3:F3"/>
    <mergeCell ref="G3:I3"/>
    <mergeCell ref="J3:K3"/>
    <mergeCell ref="L3:O3"/>
    <mergeCell ref="P3:S3"/>
    <mergeCell ref="S4:S5"/>
    <mergeCell ref="J5:K5"/>
    <mergeCell ref="F4:F6"/>
    <mergeCell ref="G4:H4"/>
    <mergeCell ref="I4:I5"/>
    <mergeCell ref="L4:L5"/>
  </mergeCells>
  <phoneticPr fontId="15" type="noConversion"/>
  <printOptions horizontalCentered="1"/>
  <pageMargins left="0" right="0" top="0.39370078740157483" bottom="0.39370078740157483" header="0.31496062992125984" footer="0.15748031496062992"/>
  <pageSetup paperSize="8" scale="55" fitToHeight="7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25DC3-99D4-4B2F-B9B1-0DE79A9607DD}">
  <sheetPr>
    <tabColor theme="9"/>
  </sheetPr>
  <dimension ref="A2:BR285"/>
  <sheetViews>
    <sheetView showZeros="0" topLeftCell="A113" zoomScale="76" workbookViewId="0">
      <selection activeCell="A113" sqref="A1:XFD1048576"/>
    </sheetView>
  </sheetViews>
  <sheetFormatPr baseColWidth="10" defaultColWidth="9.1796875" defaultRowHeight="15.5" x14ac:dyDescent="0.35"/>
  <cols>
    <col min="1" max="1" width="8.81640625" style="13" customWidth="1"/>
    <col min="2" max="2" width="3.1796875" style="13" customWidth="1"/>
    <col min="3" max="3" width="48.453125" style="437" customWidth="1"/>
    <col min="4" max="4" width="41.36328125" style="13" bestFit="1" customWidth="1"/>
    <col min="5" max="5" width="7.81640625" style="13" customWidth="1"/>
    <col min="6" max="6" width="7.1796875" style="13" customWidth="1"/>
    <col min="7" max="9" width="15.81640625" style="13" customWidth="1"/>
    <col min="10" max="10" width="20.1796875" style="13" customWidth="1"/>
    <col min="11" max="11" width="20.54296875" style="13" customWidth="1"/>
    <col min="12" max="13" width="15.81640625" style="13" customWidth="1"/>
    <col min="14" max="15" width="18.81640625" style="13" customWidth="1"/>
    <col min="16" max="17" width="15.81640625" style="13" customWidth="1"/>
    <col min="18" max="19" width="18.54296875" style="13" customWidth="1"/>
    <col min="20" max="20" width="16.453125" style="13" customWidth="1"/>
    <col min="21" max="22" width="20" style="13" customWidth="1"/>
    <col min="23" max="23" width="6.1796875" style="13" customWidth="1"/>
    <col min="24" max="24" width="8.54296875" style="13" hidden="1" customWidth="1"/>
    <col min="25" max="25" width="6" style="13" hidden="1" customWidth="1"/>
    <col min="26" max="26" width="50.1796875" style="13" hidden="1" customWidth="1"/>
    <col min="27" max="27" width="6.54296875" style="13" hidden="1" customWidth="1"/>
    <col min="28" max="28" width="8.81640625" style="13" hidden="1" customWidth="1"/>
    <col min="29" max="29" width="6.1796875" style="13" hidden="1" customWidth="1"/>
    <col min="30" max="30" width="9.1796875" style="13" hidden="1" customWidth="1"/>
    <col min="31" max="31" width="8.81640625" style="13" hidden="1" customWidth="1"/>
    <col min="32" max="32" width="48.453125" style="13" hidden="1" customWidth="1"/>
    <col min="33" max="34" width="7.81640625" style="13" hidden="1" customWidth="1"/>
    <col min="35" max="35" width="7.1796875" style="13" hidden="1" customWidth="1"/>
    <col min="36" max="38" width="15.81640625" style="13" hidden="1" customWidth="1"/>
    <col min="39" max="39" width="22.81640625" style="13" hidden="1" customWidth="1"/>
    <col min="40" max="40" width="20.54296875" style="13" hidden="1" customWidth="1"/>
    <col min="41" max="42" width="15.81640625" style="13" hidden="1" customWidth="1"/>
    <col min="43" max="44" width="18.81640625" style="13" hidden="1" customWidth="1"/>
    <col min="45" max="46" width="15.81640625" style="13" hidden="1" customWidth="1"/>
    <col min="47" max="48" width="18.54296875" style="13" hidden="1" customWidth="1"/>
    <col min="49" max="56" width="9.1796875" style="13" hidden="1" customWidth="1"/>
    <col min="57" max="57" width="16.453125" style="13" hidden="1" customWidth="1"/>
    <col min="58" max="59" width="20" style="13" hidden="1" customWidth="1"/>
    <col min="60" max="66" width="9.1796875" style="13" hidden="1" customWidth="1"/>
    <col min="67" max="16384" width="9.1796875" style="13"/>
  </cols>
  <sheetData>
    <row r="2" spans="1:70" ht="16" thickBot="1" x14ac:dyDescent="0.4"/>
    <row r="3" spans="1:70" ht="88.5" customHeight="1" x14ac:dyDescent="0.35">
      <c r="A3" s="395" t="s">
        <v>997</v>
      </c>
      <c r="B3" s="396"/>
      <c r="C3" s="396"/>
      <c r="D3" s="396"/>
      <c r="E3" s="396"/>
      <c r="F3" s="397"/>
      <c r="G3" s="395" t="s">
        <v>576</v>
      </c>
      <c r="H3" s="396"/>
      <c r="I3" s="397"/>
      <c r="J3" s="395" t="s">
        <v>575</v>
      </c>
      <c r="K3" s="397"/>
      <c r="L3" s="395" t="s">
        <v>574</v>
      </c>
      <c r="M3" s="396"/>
      <c r="N3" s="396"/>
      <c r="O3" s="397"/>
      <c r="P3" s="395" t="s">
        <v>573</v>
      </c>
      <c r="Q3" s="396"/>
      <c r="R3" s="396"/>
      <c r="S3" s="397"/>
      <c r="T3" s="438" t="s">
        <v>566</v>
      </c>
      <c r="U3" s="439"/>
      <c r="V3" s="440"/>
      <c r="W3" s="185"/>
      <c r="X3" s="185"/>
      <c r="Y3" s="185"/>
      <c r="Z3" s="185"/>
      <c r="AA3" s="185"/>
      <c r="AB3" s="185"/>
      <c r="AC3" s="185"/>
      <c r="AE3" s="406" t="s">
        <v>998</v>
      </c>
      <c r="AF3" s="407"/>
      <c r="AG3" s="407"/>
      <c r="AH3" s="407"/>
      <c r="AI3" s="408"/>
      <c r="AJ3" s="403" t="s">
        <v>474</v>
      </c>
      <c r="AK3" s="405"/>
      <c r="AL3" s="404"/>
      <c r="AM3" s="403" t="s">
        <v>475</v>
      </c>
      <c r="AN3" s="404"/>
      <c r="AO3" s="403" t="s">
        <v>1</v>
      </c>
      <c r="AP3" s="405"/>
      <c r="AQ3" s="405"/>
      <c r="AR3" s="404"/>
      <c r="AS3" s="403" t="s">
        <v>2</v>
      </c>
      <c r="AT3" s="405"/>
      <c r="AU3" s="405"/>
      <c r="AV3" s="404"/>
      <c r="BE3" s="403" t="s">
        <v>0</v>
      </c>
      <c r="BF3" s="405"/>
      <c r="BG3" s="404"/>
    </row>
    <row r="4" spans="1:70" ht="20.149999999999999" customHeight="1" x14ac:dyDescent="0.35">
      <c r="A4" s="385" t="s">
        <v>3</v>
      </c>
      <c r="B4" s="388" t="s">
        <v>4</v>
      </c>
      <c r="C4" s="389"/>
      <c r="D4" s="392" t="s">
        <v>568</v>
      </c>
      <c r="E4" s="392" t="s">
        <v>9</v>
      </c>
      <c r="F4" s="400" t="s">
        <v>1026</v>
      </c>
      <c r="G4" s="441" t="s">
        <v>5</v>
      </c>
      <c r="H4" s="442"/>
      <c r="I4" s="400" t="s">
        <v>6</v>
      </c>
      <c r="J4" s="443" t="s">
        <v>5</v>
      </c>
      <c r="K4" s="444" t="s">
        <v>6</v>
      </c>
      <c r="L4" s="385" t="s">
        <v>5</v>
      </c>
      <c r="M4" s="392" t="s">
        <v>6</v>
      </c>
      <c r="N4" s="392" t="s">
        <v>5</v>
      </c>
      <c r="O4" s="400" t="s">
        <v>6</v>
      </c>
      <c r="P4" s="385" t="s">
        <v>5</v>
      </c>
      <c r="Q4" s="392" t="s">
        <v>6</v>
      </c>
      <c r="R4" s="392" t="s">
        <v>5</v>
      </c>
      <c r="S4" s="400" t="s">
        <v>6</v>
      </c>
      <c r="T4" s="445"/>
      <c r="U4" s="446"/>
      <c r="V4" s="447"/>
      <c r="W4" s="185"/>
      <c r="X4" s="185"/>
      <c r="Y4" s="185"/>
      <c r="Z4" s="185"/>
      <c r="AA4" s="185"/>
      <c r="AB4" s="185"/>
      <c r="AC4" s="185"/>
      <c r="AE4" s="2" t="s">
        <v>3</v>
      </c>
      <c r="AF4" s="319"/>
      <c r="AG4" s="17"/>
      <c r="AH4" s="17"/>
      <c r="AI4" s="17"/>
      <c r="AJ4" s="476" t="s">
        <v>7</v>
      </c>
      <c r="AK4" s="442"/>
      <c r="AL4" s="2" t="s">
        <v>6</v>
      </c>
      <c r="AM4" s="2" t="s">
        <v>7</v>
      </c>
      <c r="AN4" s="2" t="s">
        <v>6</v>
      </c>
      <c r="AO4" s="3" t="s">
        <v>7</v>
      </c>
      <c r="AP4" s="3" t="s">
        <v>6</v>
      </c>
      <c r="AQ4" s="3" t="s">
        <v>7</v>
      </c>
      <c r="AR4" s="3" t="s">
        <v>6</v>
      </c>
      <c r="AS4" s="3" t="s">
        <v>7</v>
      </c>
      <c r="AT4" s="3" t="s">
        <v>6</v>
      </c>
      <c r="AU4" s="3" t="s">
        <v>7</v>
      </c>
      <c r="AV4" s="3" t="s">
        <v>6</v>
      </c>
      <c r="BE4" s="403" t="s">
        <v>8</v>
      </c>
      <c r="BF4" s="405"/>
      <c r="BG4" s="404"/>
    </row>
    <row r="5" spans="1:70" ht="20.149999999999999" customHeight="1" x14ac:dyDescent="0.35">
      <c r="A5" s="386"/>
      <c r="B5" s="390"/>
      <c r="C5" s="391"/>
      <c r="D5" s="393"/>
      <c r="E5" s="393"/>
      <c r="F5" s="401"/>
      <c r="G5" s="314" t="s">
        <v>10</v>
      </c>
      <c r="H5" s="315" t="s">
        <v>11</v>
      </c>
      <c r="I5" s="402"/>
      <c r="J5" s="398" t="s">
        <v>12</v>
      </c>
      <c r="K5" s="399"/>
      <c r="L5" s="387"/>
      <c r="M5" s="394"/>
      <c r="N5" s="394"/>
      <c r="O5" s="402"/>
      <c r="P5" s="387"/>
      <c r="Q5" s="394"/>
      <c r="R5" s="394"/>
      <c r="S5" s="402"/>
      <c r="T5" s="448"/>
      <c r="U5" s="449"/>
      <c r="V5" s="450"/>
      <c r="W5" s="18"/>
      <c r="X5" s="18"/>
      <c r="Y5" s="18"/>
      <c r="Z5" s="18"/>
      <c r="AA5" s="18"/>
      <c r="AB5" s="18"/>
      <c r="AC5" s="18"/>
      <c r="AE5" s="3"/>
      <c r="AF5" s="19" t="s">
        <v>476</v>
      </c>
      <c r="AG5" s="3" t="s">
        <v>569</v>
      </c>
      <c r="AH5" s="3" t="s">
        <v>13</v>
      </c>
      <c r="AI5" s="3" t="s">
        <v>14</v>
      </c>
      <c r="AJ5" s="316" t="s">
        <v>10</v>
      </c>
      <c r="AK5" s="315" t="s">
        <v>11</v>
      </c>
      <c r="AL5" s="316"/>
      <c r="AM5" s="403" t="s">
        <v>15</v>
      </c>
      <c r="AN5" s="404"/>
      <c r="AO5" s="403"/>
      <c r="AP5" s="405"/>
      <c r="AQ5" s="405"/>
      <c r="AR5" s="404"/>
      <c r="AS5" s="403"/>
      <c r="AT5" s="404"/>
      <c r="AU5" s="320"/>
      <c r="AV5" s="319"/>
      <c r="AW5" s="41"/>
      <c r="AX5" s="41"/>
      <c r="AY5" s="41"/>
      <c r="AZ5" s="41"/>
      <c r="BA5" s="41"/>
      <c r="BB5" s="41"/>
      <c r="BC5" s="41"/>
      <c r="BD5" s="41"/>
      <c r="BE5" s="4"/>
      <c r="BF5" s="5"/>
      <c r="BG5" s="4"/>
    </row>
    <row r="6" spans="1:70" ht="32.25" customHeight="1" x14ac:dyDescent="0.35">
      <c r="A6" s="386"/>
      <c r="B6" s="451" t="s">
        <v>643</v>
      </c>
      <c r="C6" s="452"/>
      <c r="D6" s="393"/>
      <c r="E6" s="393"/>
      <c r="F6" s="402"/>
      <c r="G6" s="20" t="s">
        <v>570</v>
      </c>
      <c r="H6" s="7" t="s">
        <v>577</v>
      </c>
      <c r="I6" s="21" t="s">
        <v>577</v>
      </c>
      <c r="J6" s="20" t="s">
        <v>567</v>
      </c>
      <c r="K6" s="21" t="s">
        <v>567</v>
      </c>
      <c r="L6" s="20" t="s">
        <v>577</v>
      </c>
      <c r="M6" s="7" t="s">
        <v>577</v>
      </c>
      <c r="N6" s="7" t="s">
        <v>567</v>
      </c>
      <c r="O6" s="21" t="s">
        <v>567</v>
      </c>
      <c r="P6" s="20" t="s">
        <v>577</v>
      </c>
      <c r="Q6" s="7" t="s">
        <v>577</v>
      </c>
      <c r="R6" s="7" t="s">
        <v>567</v>
      </c>
      <c r="S6" s="21" t="s">
        <v>567</v>
      </c>
      <c r="T6" s="20" t="s">
        <v>577</v>
      </c>
      <c r="U6" s="7" t="s">
        <v>567</v>
      </c>
      <c r="V6" s="21" t="s">
        <v>567</v>
      </c>
      <c r="W6" s="18"/>
      <c r="X6" s="18"/>
      <c r="Y6" s="18"/>
      <c r="Z6" s="18"/>
      <c r="AA6" s="18"/>
      <c r="AB6" s="18"/>
      <c r="AC6" s="18"/>
      <c r="AE6" s="3"/>
      <c r="AF6" s="22"/>
      <c r="AG6" s="3"/>
      <c r="AH6" s="3"/>
      <c r="AI6" s="3"/>
      <c r="AJ6" s="7" t="s">
        <v>571</v>
      </c>
      <c r="AK6" s="7" t="s">
        <v>571</v>
      </c>
      <c r="AL6" s="7" t="s">
        <v>571</v>
      </c>
      <c r="AM6" s="7" t="s">
        <v>16</v>
      </c>
      <c r="AN6" s="7" t="s">
        <v>16</v>
      </c>
      <c r="AO6" s="7" t="s">
        <v>571</v>
      </c>
      <c r="AP6" s="7" t="s">
        <v>571</v>
      </c>
      <c r="AQ6" s="7" t="s">
        <v>16</v>
      </c>
      <c r="AR6" s="7" t="s">
        <v>16</v>
      </c>
      <c r="AS6" s="7" t="s">
        <v>570</v>
      </c>
      <c r="AT6" s="7" t="s">
        <v>570</v>
      </c>
      <c r="AU6" s="7" t="s">
        <v>16</v>
      </c>
      <c r="AV6" s="7" t="s">
        <v>16</v>
      </c>
      <c r="AW6" s="22" t="s">
        <v>572</v>
      </c>
      <c r="AX6" s="7" t="s">
        <v>16</v>
      </c>
      <c r="AY6" s="42"/>
      <c r="AZ6" s="42"/>
      <c r="BA6" s="42"/>
      <c r="BB6" s="42"/>
      <c r="BC6" s="42"/>
      <c r="BD6" s="42"/>
      <c r="BE6" s="7" t="s">
        <v>570</v>
      </c>
      <c r="BF6" s="7" t="s">
        <v>16</v>
      </c>
      <c r="BG6" s="7" t="s">
        <v>16</v>
      </c>
    </row>
    <row r="7" spans="1:70" ht="15.65" customHeight="1" x14ac:dyDescent="0.35">
      <c r="A7" s="387"/>
      <c r="B7" s="453"/>
      <c r="C7" s="454"/>
      <c r="D7" s="394"/>
      <c r="E7" s="394"/>
      <c r="F7" s="47">
        <v>1</v>
      </c>
      <c r="G7" s="48">
        <v>2</v>
      </c>
      <c r="H7" s="1">
        <v>3</v>
      </c>
      <c r="I7" s="47" t="s">
        <v>17</v>
      </c>
      <c r="J7" s="48" t="s">
        <v>18</v>
      </c>
      <c r="K7" s="47" t="s">
        <v>19</v>
      </c>
      <c r="L7" s="48">
        <v>7</v>
      </c>
      <c r="M7" s="1" t="s">
        <v>20</v>
      </c>
      <c r="N7" s="1">
        <v>9</v>
      </c>
      <c r="O7" s="47" t="s">
        <v>21</v>
      </c>
      <c r="P7" s="48">
        <v>11</v>
      </c>
      <c r="Q7" s="1" t="s">
        <v>22</v>
      </c>
      <c r="R7" s="1">
        <v>13</v>
      </c>
      <c r="S7" s="47" t="s">
        <v>23</v>
      </c>
      <c r="T7" s="48" t="s">
        <v>24</v>
      </c>
      <c r="U7" s="1" t="s">
        <v>25</v>
      </c>
      <c r="V7" s="47" t="s">
        <v>1107</v>
      </c>
      <c r="W7" s="23"/>
      <c r="X7" s="23"/>
      <c r="Y7" s="23"/>
      <c r="Z7" s="23"/>
      <c r="AA7" s="23"/>
      <c r="AB7" s="23"/>
      <c r="AC7" s="23"/>
      <c r="AE7" s="24"/>
      <c r="AF7" s="43"/>
      <c r="AG7" s="4"/>
      <c r="AH7" s="4"/>
      <c r="AI7" s="8">
        <v>1</v>
      </c>
      <c r="AJ7" s="8">
        <v>2</v>
      </c>
      <c r="AK7" s="8">
        <v>3</v>
      </c>
      <c r="AL7" s="8" t="s">
        <v>17</v>
      </c>
      <c r="AM7" s="8" t="s">
        <v>18</v>
      </c>
      <c r="AN7" s="8" t="s">
        <v>19</v>
      </c>
      <c r="AO7" s="8">
        <v>7</v>
      </c>
      <c r="AP7" s="8" t="s">
        <v>20</v>
      </c>
      <c r="AQ7" s="8">
        <v>9</v>
      </c>
      <c r="AR7" s="8" t="s">
        <v>21</v>
      </c>
      <c r="AS7" s="8">
        <v>11</v>
      </c>
      <c r="AT7" s="8" t="s">
        <v>22</v>
      </c>
      <c r="AU7" s="8">
        <v>13</v>
      </c>
      <c r="AV7" s="8" t="s">
        <v>23</v>
      </c>
      <c r="AW7" s="44"/>
      <c r="AX7" s="8"/>
      <c r="AY7" s="8"/>
      <c r="AZ7" s="8"/>
      <c r="BA7" s="8"/>
      <c r="BB7" s="8"/>
      <c r="BC7" s="8"/>
      <c r="BD7" s="45"/>
      <c r="BE7" s="8" t="s">
        <v>27</v>
      </c>
      <c r="BF7" s="8" t="s">
        <v>28</v>
      </c>
      <c r="BG7" s="8" t="s">
        <v>29</v>
      </c>
    </row>
    <row r="8" spans="1:70" ht="30" customHeight="1" x14ac:dyDescent="0.35">
      <c r="A8" s="455" t="s">
        <v>30</v>
      </c>
      <c r="B8" s="71" t="s">
        <v>31</v>
      </c>
      <c r="C8" s="456"/>
      <c r="D8" s="9"/>
      <c r="E8" s="6"/>
      <c r="F8" s="457"/>
      <c r="G8" s="59"/>
      <c r="H8" s="60"/>
      <c r="I8" s="61"/>
      <c r="J8" s="59"/>
      <c r="K8" s="61"/>
      <c r="L8" s="59"/>
      <c r="M8" s="60"/>
      <c r="N8" s="60"/>
      <c r="O8" s="61"/>
      <c r="P8" s="59"/>
      <c r="Q8" s="60"/>
      <c r="R8" s="60"/>
      <c r="S8" s="61"/>
      <c r="T8" s="59"/>
      <c r="U8" s="60"/>
      <c r="V8" s="61"/>
      <c r="W8" s="186"/>
      <c r="X8" s="176" t="s">
        <v>30</v>
      </c>
      <c r="Y8" s="187" t="s">
        <v>31</v>
      </c>
      <c r="Z8" s="188"/>
      <c r="AA8" s="65"/>
      <c r="AB8" s="189"/>
      <c r="AC8" s="65"/>
      <c r="AE8" s="178" t="s">
        <v>30</v>
      </c>
      <c r="AF8" s="71" t="s">
        <v>32</v>
      </c>
      <c r="AG8" s="9"/>
      <c r="AH8" s="6"/>
      <c r="AI8" s="9"/>
      <c r="AJ8" s="67"/>
      <c r="AK8" s="70"/>
      <c r="AL8" s="70"/>
      <c r="AM8" s="68"/>
      <c r="AN8" s="69"/>
      <c r="AO8" s="68"/>
      <c r="AP8" s="69"/>
      <c r="AQ8" s="69"/>
      <c r="AR8" s="69"/>
      <c r="AS8" s="67"/>
      <c r="AT8" s="70"/>
      <c r="AU8" s="69"/>
      <c r="AV8" s="69"/>
      <c r="AW8" s="16"/>
      <c r="AX8" s="16"/>
      <c r="AY8" s="16"/>
      <c r="AZ8" s="16"/>
      <c r="BA8" s="16"/>
      <c r="BB8" s="16"/>
      <c r="BC8" s="16"/>
      <c r="BD8" s="16"/>
      <c r="BE8" s="67"/>
      <c r="BF8" s="69"/>
      <c r="BG8" s="69"/>
    </row>
    <row r="9" spans="1:70" ht="30" customHeight="1" x14ac:dyDescent="0.3">
      <c r="A9" s="25" t="s">
        <v>33</v>
      </c>
      <c r="B9" s="52"/>
      <c r="C9" s="53" t="s">
        <v>658</v>
      </c>
      <c r="D9" s="9"/>
      <c r="E9" s="6" t="s">
        <v>903</v>
      </c>
      <c r="F9" s="30" t="s">
        <v>35</v>
      </c>
      <c r="G9" s="49"/>
      <c r="H9" s="50"/>
      <c r="I9" s="240">
        <f>F9*H9</f>
        <v>0</v>
      </c>
      <c r="J9" s="49"/>
      <c r="K9" s="240">
        <f>F9*J9</f>
        <v>0</v>
      </c>
      <c r="L9" s="51"/>
      <c r="M9" s="240">
        <f>F9*L9</f>
        <v>0</v>
      </c>
      <c r="N9" s="51"/>
      <c r="O9" s="240">
        <f>F9*N9</f>
        <v>0</v>
      </c>
      <c r="P9" s="51"/>
      <c r="Q9" s="240">
        <f>F9*P9</f>
        <v>0</v>
      </c>
      <c r="R9" s="51"/>
      <c r="S9" s="240">
        <f>F9*R9</f>
        <v>0</v>
      </c>
      <c r="T9" s="240">
        <f>I9+M9+Q9</f>
        <v>0</v>
      </c>
      <c r="U9" s="240">
        <f>+K9+O9+S9</f>
        <v>0</v>
      </c>
      <c r="V9" s="241">
        <f>+T9*652.69+U9</f>
        <v>0</v>
      </c>
      <c r="W9" s="15"/>
      <c r="X9" s="65" t="s">
        <v>33</v>
      </c>
      <c r="Y9" s="63"/>
      <c r="Z9" s="64" t="s">
        <v>34</v>
      </c>
      <c r="AA9" s="65"/>
      <c r="AB9" s="189" t="s">
        <v>903</v>
      </c>
      <c r="AC9" s="190" t="s">
        <v>35</v>
      </c>
      <c r="AE9" s="9" t="s">
        <v>33</v>
      </c>
      <c r="AF9" s="10" t="s">
        <v>36</v>
      </c>
      <c r="AG9" s="9"/>
      <c r="AH9" s="6" t="s">
        <v>903</v>
      </c>
      <c r="AI9" s="32" t="s">
        <v>35</v>
      </c>
      <c r="AJ9" s="14"/>
      <c r="AK9" s="28"/>
      <c r="AL9" s="28"/>
      <c r="AM9" s="33"/>
      <c r="AN9" s="11"/>
      <c r="AO9" s="68"/>
      <c r="AP9" s="69"/>
      <c r="AQ9" s="69"/>
      <c r="AR9" s="69"/>
      <c r="AS9" s="14"/>
      <c r="AT9" s="28"/>
      <c r="AU9" s="11"/>
      <c r="AV9" s="11"/>
      <c r="AW9" s="16"/>
      <c r="AX9" s="16"/>
      <c r="AY9" s="16"/>
      <c r="AZ9" s="16"/>
      <c r="BA9" s="16"/>
      <c r="BB9" s="16"/>
      <c r="BC9" s="16"/>
      <c r="BD9" s="16"/>
      <c r="BE9" s="14"/>
      <c r="BF9" s="11"/>
      <c r="BG9" s="11"/>
    </row>
    <row r="10" spans="1:70" ht="30" customHeight="1" x14ac:dyDescent="0.3">
      <c r="A10" s="25" t="s">
        <v>37</v>
      </c>
      <c r="B10" s="52"/>
      <c r="C10" s="53" t="s">
        <v>38</v>
      </c>
      <c r="D10" s="9"/>
      <c r="E10" s="6" t="s">
        <v>903</v>
      </c>
      <c r="F10" s="30" t="s">
        <v>35</v>
      </c>
      <c r="G10" s="49"/>
      <c r="H10" s="50"/>
      <c r="I10" s="240">
        <f t="shared" ref="I10:I68" si="0">F10*H10</f>
        <v>0</v>
      </c>
      <c r="J10" s="49"/>
      <c r="K10" s="240">
        <f t="shared" ref="K10:K73" si="1">F10*J10</f>
        <v>0</v>
      </c>
      <c r="L10" s="51"/>
      <c r="M10" s="240">
        <f t="shared" ref="M10:M73" si="2">F10*L10</f>
        <v>0</v>
      </c>
      <c r="N10" s="51"/>
      <c r="O10" s="240">
        <f t="shared" ref="O10:O73" si="3">F10*N10</f>
        <v>0</v>
      </c>
      <c r="P10" s="51"/>
      <c r="Q10" s="240">
        <f t="shared" ref="Q10:Q73" si="4">F10*P10</f>
        <v>0</v>
      </c>
      <c r="R10" s="51"/>
      <c r="S10" s="240">
        <f t="shared" ref="S10:S73" si="5">F10*R10</f>
        <v>0</v>
      </c>
      <c r="T10" s="240">
        <f t="shared" ref="T10:T73" si="6">I10+M10+Q10</f>
        <v>0</v>
      </c>
      <c r="U10" s="240">
        <f t="shared" ref="U10:U73" si="7">+K10+O10+S10</f>
        <v>0</v>
      </c>
      <c r="V10" s="241">
        <f t="shared" ref="V10:V73" si="8">+T10*652.69+U10</f>
        <v>0</v>
      </c>
      <c r="W10" s="15"/>
      <c r="X10" s="65" t="s">
        <v>37</v>
      </c>
      <c r="Y10" s="63"/>
      <c r="Z10" s="64" t="s">
        <v>38</v>
      </c>
      <c r="AA10" s="65"/>
      <c r="AB10" s="189" t="s">
        <v>903</v>
      </c>
      <c r="AC10" s="190" t="s">
        <v>35</v>
      </c>
      <c r="AE10" s="9" t="s">
        <v>37</v>
      </c>
      <c r="AF10" s="10" t="s">
        <v>39</v>
      </c>
      <c r="AG10" s="9"/>
      <c r="AH10" s="6" t="s">
        <v>903</v>
      </c>
      <c r="AI10" s="32" t="s">
        <v>35</v>
      </c>
      <c r="AJ10" s="14"/>
      <c r="AK10" s="28"/>
      <c r="AL10" s="28"/>
      <c r="AM10" s="33"/>
      <c r="AN10" s="11"/>
      <c r="AO10" s="68"/>
      <c r="AP10" s="69"/>
      <c r="AQ10" s="69"/>
      <c r="AR10" s="69"/>
      <c r="AS10" s="14"/>
      <c r="AT10" s="28"/>
      <c r="AU10" s="11"/>
      <c r="AV10" s="11"/>
      <c r="AW10" s="16"/>
      <c r="AX10" s="16"/>
      <c r="AY10" s="16"/>
      <c r="AZ10" s="16"/>
      <c r="BA10" s="16"/>
      <c r="BB10" s="16"/>
      <c r="BC10" s="16"/>
      <c r="BD10" s="16"/>
      <c r="BE10" s="14"/>
      <c r="BF10" s="11"/>
      <c r="BG10" s="11"/>
    </row>
    <row r="11" spans="1:70" ht="30" customHeight="1" x14ac:dyDescent="0.3">
      <c r="A11" s="25" t="s">
        <v>40</v>
      </c>
      <c r="B11" s="52"/>
      <c r="C11" s="53" t="s">
        <v>41</v>
      </c>
      <c r="D11" s="9"/>
      <c r="E11" s="6" t="s">
        <v>903</v>
      </c>
      <c r="F11" s="30" t="s">
        <v>35</v>
      </c>
      <c r="G11" s="49"/>
      <c r="H11" s="50"/>
      <c r="I11" s="240">
        <f t="shared" si="0"/>
        <v>0</v>
      </c>
      <c r="J11" s="49"/>
      <c r="K11" s="240">
        <f t="shared" si="1"/>
        <v>0</v>
      </c>
      <c r="L11" s="51"/>
      <c r="M11" s="240">
        <f t="shared" si="2"/>
        <v>0</v>
      </c>
      <c r="N11" s="51"/>
      <c r="O11" s="240">
        <f t="shared" si="3"/>
        <v>0</v>
      </c>
      <c r="P11" s="51"/>
      <c r="Q11" s="240">
        <f t="shared" si="4"/>
        <v>0</v>
      </c>
      <c r="R11" s="51"/>
      <c r="S11" s="240">
        <f t="shared" si="5"/>
        <v>0</v>
      </c>
      <c r="T11" s="240">
        <f t="shared" si="6"/>
        <v>0</v>
      </c>
      <c r="U11" s="240">
        <f t="shared" si="7"/>
        <v>0</v>
      </c>
      <c r="V11" s="241">
        <f t="shared" si="8"/>
        <v>0</v>
      </c>
      <c r="W11" s="15"/>
      <c r="X11" s="65" t="s">
        <v>40</v>
      </c>
      <c r="Y11" s="63"/>
      <c r="Z11" s="64" t="s">
        <v>41</v>
      </c>
      <c r="AA11" s="65"/>
      <c r="AB11" s="189" t="s">
        <v>903</v>
      </c>
      <c r="AC11" s="190" t="s">
        <v>35</v>
      </c>
      <c r="AE11" s="9" t="s">
        <v>40</v>
      </c>
      <c r="AF11" s="10" t="s">
        <v>42</v>
      </c>
      <c r="AG11" s="9"/>
      <c r="AH11" s="6" t="s">
        <v>903</v>
      </c>
      <c r="AI11" s="32" t="s">
        <v>35</v>
      </c>
      <c r="AJ11" s="14"/>
      <c r="AK11" s="28"/>
      <c r="AL11" s="28"/>
      <c r="AM11" s="33"/>
      <c r="AN11" s="11"/>
      <c r="AO11" s="68"/>
      <c r="AP11" s="69"/>
      <c r="AQ11" s="69"/>
      <c r="AR11" s="69"/>
      <c r="AS11" s="14"/>
      <c r="AT11" s="28"/>
      <c r="AU11" s="11"/>
      <c r="AV11" s="11"/>
      <c r="AW11" s="16"/>
      <c r="AX11" s="16"/>
      <c r="AY11" s="16"/>
      <c r="AZ11" s="16"/>
      <c r="BA11" s="16"/>
      <c r="BB11" s="16"/>
      <c r="BC11" s="16"/>
      <c r="BD11" s="16"/>
      <c r="BE11" s="14"/>
      <c r="BF11" s="11"/>
      <c r="BG11" s="11"/>
    </row>
    <row r="12" spans="1:70" ht="30" customHeight="1" x14ac:dyDescent="0.3">
      <c r="A12" s="25" t="s">
        <v>43</v>
      </c>
      <c r="B12" s="52"/>
      <c r="C12" s="53" t="s">
        <v>44</v>
      </c>
      <c r="D12" s="9"/>
      <c r="E12" s="6" t="s">
        <v>903</v>
      </c>
      <c r="F12" s="30" t="s">
        <v>35</v>
      </c>
      <c r="G12" s="49"/>
      <c r="H12" s="50"/>
      <c r="I12" s="240">
        <f t="shared" si="0"/>
        <v>0</v>
      </c>
      <c r="J12" s="49"/>
      <c r="K12" s="240">
        <f t="shared" si="1"/>
        <v>0</v>
      </c>
      <c r="L12" s="51"/>
      <c r="M12" s="240">
        <f t="shared" si="2"/>
        <v>0</v>
      </c>
      <c r="N12" s="51"/>
      <c r="O12" s="240">
        <f t="shared" si="3"/>
        <v>0</v>
      </c>
      <c r="P12" s="51"/>
      <c r="Q12" s="240">
        <f t="shared" si="4"/>
        <v>0</v>
      </c>
      <c r="R12" s="51"/>
      <c r="S12" s="240">
        <f t="shared" si="5"/>
        <v>0</v>
      </c>
      <c r="T12" s="240">
        <f t="shared" si="6"/>
        <v>0</v>
      </c>
      <c r="U12" s="240">
        <f t="shared" si="7"/>
        <v>0</v>
      </c>
      <c r="V12" s="241">
        <f t="shared" si="8"/>
        <v>0</v>
      </c>
      <c r="W12" s="15"/>
      <c r="X12" s="65" t="s">
        <v>43</v>
      </c>
      <c r="Y12" s="63"/>
      <c r="Z12" s="64" t="s">
        <v>44</v>
      </c>
      <c r="AA12" s="65"/>
      <c r="AB12" s="189" t="s">
        <v>903</v>
      </c>
      <c r="AC12" s="190" t="s">
        <v>35</v>
      </c>
      <c r="AE12" s="9" t="s">
        <v>43</v>
      </c>
      <c r="AF12" s="10" t="s">
        <v>45</v>
      </c>
      <c r="AG12" s="9"/>
      <c r="AH12" s="6" t="s">
        <v>903</v>
      </c>
      <c r="AI12" s="32" t="s">
        <v>35</v>
      </c>
      <c r="AJ12" s="14"/>
      <c r="AK12" s="28"/>
      <c r="AL12" s="28"/>
      <c r="AM12" s="33"/>
      <c r="AN12" s="11"/>
      <c r="AO12" s="68"/>
      <c r="AP12" s="69"/>
      <c r="AQ12" s="69"/>
      <c r="AR12" s="69"/>
      <c r="AS12" s="14"/>
      <c r="AT12" s="28"/>
      <c r="AU12" s="11"/>
      <c r="AV12" s="11"/>
      <c r="AW12" s="16"/>
      <c r="AX12" s="16"/>
      <c r="AY12" s="16"/>
      <c r="AZ12" s="16"/>
      <c r="BA12" s="16"/>
      <c r="BB12" s="16"/>
      <c r="BC12" s="16"/>
      <c r="BD12" s="16"/>
      <c r="BE12" s="14"/>
      <c r="BF12" s="11"/>
      <c r="BG12" s="11"/>
    </row>
    <row r="13" spans="1:70" ht="30" customHeight="1" x14ac:dyDescent="0.3">
      <c r="A13" s="25" t="s">
        <v>46</v>
      </c>
      <c r="B13" s="52"/>
      <c r="C13" s="53" t="s">
        <v>47</v>
      </c>
      <c r="D13" s="9"/>
      <c r="E13" s="6" t="s">
        <v>903</v>
      </c>
      <c r="F13" s="30" t="s">
        <v>35</v>
      </c>
      <c r="G13" s="49"/>
      <c r="H13" s="50"/>
      <c r="I13" s="240">
        <f t="shared" si="0"/>
        <v>0</v>
      </c>
      <c r="J13" s="49"/>
      <c r="K13" s="240">
        <f t="shared" si="1"/>
        <v>0</v>
      </c>
      <c r="L13" s="51"/>
      <c r="M13" s="240">
        <f t="shared" si="2"/>
        <v>0</v>
      </c>
      <c r="N13" s="51"/>
      <c r="O13" s="240">
        <f t="shared" si="3"/>
        <v>0</v>
      </c>
      <c r="P13" s="51"/>
      <c r="Q13" s="240">
        <f t="shared" si="4"/>
        <v>0</v>
      </c>
      <c r="R13" s="51"/>
      <c r="S13" s="240">
        <f t="shared" si="5"/>
        <v>0</v>
      </c>
      <c r="T13" s="240">
        <f t="shared" si="6"/>
        <v>0</v>
      </c>
      <c r="U13" s="240">
        <f t="shared" si="7"/>
        <v>0</v>
      </c>
      <c r="V13" s="241">
        <f t="shared" si="8"/>
        <v>0</v>
      </c>
      <c r="W13" s="15"/>
      <c r="X13" s="65" t="s">
        <v>46</v>
      </c>
      <c r="Y13" s="63"/>
      <c r="Z13" s="64" t="s">
        <v>47</v>
      </c>
      <c r="AA13" s="65"/>
      <c r="AB13" s="189" t="s">
        <v>903</v>
      </c>
      <c r="AC13" s="190" t="s">
        <v>35</v>
      </c>
      <c r="AE13" s="9" t="s">
        <v>46</v>
      </c>
      <c r="AF13" s="10" t="s">
        <v>48</v>
      </c>
      <c r="AG13" s="9"/>
      <c r="AH13" s="6" t="s">
        <v>903</v>
      </c>
      <c r="AI13" s="32" t="s">
        <v>35</v>
      </c>
      <c r="AJ13" s="14"/>
      <c r="AK13" s="28"/>
      <c r="AL13" s="28"/>
      <c r="AM13" s="33"/>
      <c r="AN13" s="11"/>
      <c r="AO13" s="68"/>
      <c r="AP13" s="69"/>
      <c r="AQ13" s="69"/>
      <c r="AR13" s="69"/>
      <c r="AS13" s="14"/>
      <c r="AT13" s="28"/>
      <c r="AU13" s="11"/>
      <c r="AV13" s="11"/>
      <c r="AW13" s="16"/>
      <c r="AX13" s="16"/>
      <c r="AY13" s="16"/>
      <c r="AZ13" s="16"/>
      <c r="BA13" s="16"/>
      <c r="BB13" s="16"/>
      <c r="BC13" s="16"/>
      <c r="BD13" s="16"/>
      <c r="BE13" s="14"/>
      <c r="BF13" s="11"/>
      <c r="BG13" s="11"/>
    </row>
    <row r="14" spans="1:70" ht="30" customHeight="1" x14ac:dyDescent="0.35">
      <c r="A14" s="455" t="s">
        <v>35</v>
      </c>
      <c r="B14" s="71" t="s">
        <v>49</v>
      </c>
      <c r="C14" s="456"/>
      <c r="D14" s="9"/>
      <c r="E14" s="6"/>
      <c r="F14" s="457"/>
      <c r="G14" s="59"/>
      <c r="H14" s="60"/>
      <c r="I14" s="61"/>
      <c r="J14" s="59"/>
      <c r="K14" s="61"/>
      <c r="L14" s="59"/>
      <c r="M14" s="60"/>
      <c r="N14" s="60"/>
      <c r="O14" s="61"/>
      <c r="P14" s="59"/>
      <c r="Q14" s="60"/>
      <c r="R14" s="60"/>
      <c r="S14" s="61"/>
      <c r="T14" s="27"/>
      <c r="U14" s="29"/>
      <c r="V14" s="242"/>
      <c r="W14" s="15"/>
      <c r="X14" s="176" t="s">
        <v>35</v>
      </c>
      <c r="Y14" s="187" t="s">
        <v>49</v>
      </c>
      <c r="Z14" s="188"/>
      <c r="AA14" s="65"/>
      <c r="AB14" s="189"/>
      <c r="AC14" s="65"/>
      <c r="AE14" s="178" t="s">
        <v>35</v>
      </c>
      <c r="AF14" s="71" t="s">
        <v>50</v>
      </c>
      <c r="AG14" s="9"/>
      <c r="AH14" s="6"/>
      <c r="AI14" s="9"/>
      <c r="AJ14" s="67"/>
      <c r="AK14" s="70"/>
      <c r="AL14" s="70"/>
      <c r="AM14" s="68"/>
      <c r="AN14" s="69"/>
      <c r="AO14" s="68"/>
      <c r="AP14" s="69"/>
      <c r="AQ14" s="69"/>
      <c r="AR14" s="69"/>
      <c r="AS14" s="67"/>
      <c r="AT14" s="70"/>
      <c r="AU14" s="69"/>
      <c r="AV14" s="69"/>
      <c r="AW14" s="16"/>
      <c r="AX14" s="16"/>
      <c r="AY14" s="16"/>
      <c r="AZ14" s="16"/>
      <c r="BA14" s="16"/>
      <c r="BB14" s="16"/>
      <c r="BC14" s="16"/>
      <c r="BD14" s="16"/>
      <c r="BE14" s="14"/>
      <c r="BF14" s="11"/>
      <c r="BG14" s="11"/>
    </row>
    <row r="15" spans="1:70" ht="30" customHeight="1" x14ac:dyDescent="0.3">
      <c r="A15" s="25" t="s">
        <v>51</v>
      </c>
      <c r="B15" s="52"/>
      <c r="C15" s="53" t="s">
        <v>52</v>
      </c>
      <c r="D15" s="9"/>
      <c r="E15" s="6" t="s">
        <v>903</v>
      </c>
      <c r="F15" s="30">
        <v>1</v>
      </c>
      <c r="G15" s="49"/>
      <c r="H15" s="50"/>
      <c r="I15" s="240">
        <f t="shared" si="0"/>
        <v>0</v>
      </c>
      <c r="J15" s="49"/>
      <c r="K15" s="240">
        <f t="shared" si="1"/>
        <v>0</v>
      </c>
      <c r="L15" s="51"/>
      <c r="M15" s="240">
        <f t="shared" si="2"/>
        <v>0</v>
      </c>
      <c r="N15" s="51"/>
      <c r="O15" s="240">
        <f t="shared" si="3"/>
        <v>0</v>
      </c>
      <c r="P15" s="51"/>
      <c r="Q15" s="240">
        <f t="shared" si="4"/>
        <v>0</v>
      </c>
      <c r="R15" s="51"/>
      <c r="S15" s="240">
        <f t="shared" si="5"/>
        <v>0</v>
      </c>
      <c r="T15" s="240">
        <f t="shared" si="6"/>
        <v>0</v>
      </c>
      <c r="U15" s="240">
        <f t="shared" si="7"/>
        <v>0</v>
      </c>
      <c r="V15" s="241">
        <f t="shared" si="8"/>
        <v>0</v>
      </c>
      <c r="W15" s="15"/>
      <c r="X15" s="65" t="s">
        <v>51</v>
      </c>
      <c r="Y15" s="63"/>
      <c r="Z15" s="64" t="s">
        <v>52</v>
      </c>
      <c r="AA15" s="65"/>
      <c r="AB15" s="189" t="s">
        <v>903</v>
      </c>
      <c r="AC15" s="190">
        <v>1</v>
      </c>
      <c r="AE15" s="9" t="s">
        <v>51</v>
      </c>
      <c r="AF15" s="10" t="s">
        <v>53</v>
      </c>
      <c r="AG15" s="9"/>
      <c r="AH15" s="6" t="s">
        <v>903</v>
      </c>
      <c r="AI15" s="32">
        <v>1</v>
      </c>
      <c r="AJ15" s="14">
        <v>10000</v>
      </c>
      <c r="AK15" s="28"/>
      <c r="AL15" s="28"/>
      <c r="AM15" s="33"/>
      <c r="AN15" s="11"/>
      <c r="AO15" s="68"/>
      <c r="AP15" s="69"/>
      <c r="AQ15" s="69"/>
      <c r="AR15" s="69"/>
      <c r="AS15" s="14"/>
      <c r="AT15" s="28"/>
      <c r="AU15" s="11"/>
      <c r="AV15" s="11"/>
      <c r="AW15" s="16"/>
      <c r="AX15" s="16"/>
      <c r="AY15" s="16"/>
      <c r="AZ15" s="16"/>
      <c r="BA15" s="16"/>
      <c r="BB15" s="16"/>
      <c r="BC15" s="16"/>
      <c r="BD15" s="16"/>
      <c r="BE15" s="14"/>
      <c r="BF15" s="11"/>
      <c r="BG15" s="11"/>
      <c r="BO15" s="13">
        <f>T15/2</f>
        <v>0</v>
      </c>
      <c r="BP15" s="13">
        <f>U15/2</f>
        <v>0</v>
      </c>
      <c r="BQ15" s="13">
        <f>BP15/650</f>
        <v>0</v>
      </c>
      <c r="BR15" s="13">
        <f>BO15+BQ15</f>
        <v>0</v>
      </c>
    </row>
    <row r="16" spans="1:70" ht="30" customHeight="1" x14ac:dyDescent="0.3">
      <c r="A16" s="25" t="s">
        <v>54</v>
      </c>
      <c r="B16" s="52"/>
      <c r="C16" s="53" t="s">
        <v>49</v>
      </c>
      <c r="D16" s="9"/>
      <c r="E16" s="6" t="s">
        <v>903</v>
      </c>
      <c r="F16" s="30">
        <v>1</v>
      </c>
      <c r="G16" s="49"/>
      <c r="H16" s="50"/>
      <c r="I16" s="240">
        <f t="shared" si="0"/>
        <v>0</v>
      </c>
      <c r="J16" s="49"/>
      <c r="K16" s="240">
        <f t="shared" si="1"/>
        <v>0</v>
      </c>
      <c r="L16" s="51"/>
      <c r="M16" s="240">
        <f t="shared" si="2"/>
        <v>0</v>
      </c>
      <c r="N16" s="51"/>
      <c r="O16" s="240">
        <f t="shared" si="3"/>
        <v>0</v>
      </c>
      <c r="P16" s="51"/>
      <c r="Q16" s="240">
        <f t="shared" si="4"/>
        <v>0</v>
      </c>
      <c r="R16" s="51"/>
      <c r="S16" s="240">
        <f t="shared" si="5"/>
        <v>0</v>
      </c>
      <c r="T16" s="240">
        <f t="shared" si="6"/>
        <v>0</v>
      </c>
      <c r="U16" s="240">
        <f t="shared" si="7"/>
        <v>0</v>
      </c>
      <c r="V16" s="241">
        <f t="shared" si="8"/>
        <v>0</v>
      </c>
      <c r="W16" s="15"/>
      <c r="X16" s="65" t="s">
        <v>54</v>
      </c>
      <c r="Y16" s="63"/>
      <c r="Z16" s="64" t="s">
        <v>49</v>
      </c>
      <c r="AA16" s="65"/>
      <c r="AB16" s="189" t="s">
        <v>903</v>
      </c>
      <c r="AC16" s="190">
        <v>1</v>
      </c>
      <c r="AE16" s="9" t="s">
        <v>54</v>
      </c>
      <c r="AF16" s="10" t="s">
        <v>50</v>
      </c>
      <c r="AG16" s="9"/>
      <c r="AH16" s="6" t="s">
        <v>903</v>
      </c>
      <c r="AI16" s="32">
        <v>1</v>
      </c>
      <c r="AJ16" s="14">
        <v>21046</v>
      </c>
      <c r="AK16" s="28"/>
      <c r="AL16" s="28"/>
      <c r="AM16" s="33"/>
      <c r="AN16" s="11"/>
      <c r="AO16" s="68"/>
      <c r="AP16" s="69"/>
      <c r="AQ16" s="69"/>
      <c r="AR16" s="69"/>
      <c r="AS16" s="14"/>
      <c r="AT16" s="28"/>
      <c r="AU16" s="11"/>
      <c r="AV16" s="11"/>
      <c r="AW16" s="16"/>
      <c r="AX16" s="16"/>
      <c r="AY16" s="16"/>
      <c r="AZ16" s="16"/>
      <c r="BA16" s="16"/>
      <c r="BB16" s="16"/>
      <c r="BC16" s="16"/>
      <c r="BD16" s="16"/>
      <c r="BE16" s="14"/>
      <c r="BF16" s="11"/>
      <c r="BG16" s="11"/>
      <c r="BO16" s="13">
        <f>T16/2</f>
        <v>0</v>
      </c>
      <c r="BP16" s="13">
        <f>U16/2</f>
        <v>0</v>
      </c>
      <c r="BQ16" s="13">
        <f>BP16/650</f>
        <v>0</v>
      </c>
      <c r="BR16" s="13">
        <f>BO16+BQ16</f>
        <v>0</v>
      </c>
    </row>
    <row r="17" spans="1:70" ht="30" customHeight="1" x14ac:dyDescent="0.3">
      <c r="A17" s="25"/>
      <c r="B17" s="52"/>
      <c r="C17" s="53"/>
      <c r="D17" s="9"/>
      <c r="E17" s="6" t="s">
        <v>903</v>
      </c>
      <c r="F17" s="30">
        <v>1</v>
      </c>
      <c r="G17" s="49"/>
      <c r="H17" s="50"/>
      <c r="I17" s="240">
        <f t="shared" si="0"/>
        <v>0</v>
      </c>
      <c r="J17" s="49"/>
      <c r="K17" s="240">
        <f t="shared" si="1"/>
        <v>0</v>
      </c>
      <c r="L17" s="51"/>
      <c r="M17" s="240">
        <f t="shared" si="2"/>
        <v>0</v>
      </c>
      <c r="N17" s="51"/>
      <c r="O17" s="240">
        <f t="shared" si="3"/>
        <v>0</v>
      </c>
      <c r="P17" s="51"/>
      <c r="Q17" s="240">
        <f t="shared" si="4"/>
        <v>0</v>
      </c>
      <c r="R17" s="51"/>
      <c r="S17" s="240">
        <f t="shared" si="5"/>
        <v>0</v>
      </c>
      <c r="T17" s="240">
        <f t="shared" si="6"/>
        <v>0</v>
      </c>
      <c r="U17" s="240">
        <f t="shared" si="7"/>
        <v>0</v>
      </c>
      <c r="V17" s="241">
        <f t="shared" si="8"/>
        <v>0</v>
      </c>
      <c r="W17" s="15"/>
      <c r="X17" s="65" t="s">
        <v>477</v>
      </c>
      <c r="Y17" s="63"/>
      <c r="Z17" s="64" t="s">
        <v>478</v>
      </c>
      <c r="AA17" s="65"/>
      <c r="AB17" s="189" t="s">
        <v>903</v>
      </c>
      <c r="AC17" s="190">
        <v>1</v>
      </c>
      <c r="AE17" s="9" t="s">
        <v>477</v>
      </c>
      <c r="AF17" s="10" t="s">
        <v>479</v>
      </c>
      <c r="AG17" s="9"/>
      <c r="AH17" s="6" t="s">
        <v>903</v>
      </c>
      <c r="AI17" s="32">
        <v>1</v>
      </c>
      <c r="AJ17" s="14"/>
      <c r="AK17" s="28"/>
      <c r="AL17" s="28"/>
      <c r="AM17" s="33"/>
      <c r="AN17" s="11"/>
      <c r="AO17" s="68"/>
      <c r="AP17" s="69"/>
      <c r="AQ17" s="69"/>
      <c r="AR17" s="69"/>
      <c r="AS17" s="14"/>
      <c r="AT17" s="28"/>
      <c r="AU17" s="11"/>
      <c r="AV17" s="11"/>
      <c r="AW17" s="16"/>
      <c r="AX17" s="16"/>
      <c r="AY17" s="16"/>
      <c r="AZ17" s="16"/>
      <c r="BA17" s="16"/>
      <c r="BB17" s="16"/>
      <c r="BC17" s="16"/>
      <c r="BD17" s="16"/>
      <c r="BE17" s="14"/>
      <c r="BF17" s="11"/>
      <c r="BG17" s="11"/>
      <c r="BR17" s="13">
        <f>SUM(BR15:BR16)</f>
        <v>0</v>
      </c>
    </row>
    <row r="18" spans="1:70" ht="30" customHeight="1" x14ac:dyDescent="0.35">
      <c r="A18" s="455" t="s">
        <v>55</v>
      </c>
      <c r="B18" s="71" t="s">
        <v>56</v>
      </c>
      <c r="C18" s="456"/>
      <c r="D18" s="9"/>
      <c r="E18" s="6"/>
      <c r="F18" s="30"/>
      <c r="G18" s="59"/>
      <c r="H18" s="60"/>
      <c r="I18" s="61"/>
      <c r="J18" s="59"/>
      <c r="K18" s="61"/>
      <c r="L18" s="59"/>
      <c r="M18" s="60"/>
      <c r="N18" s="60"/>
      <c r="O18" s="61"/>
      <c r="P18" s="59"/>
      <c r="Q18" s="60"/>
      <c r="R18" s="60"/>
      <c r="S18" s="61"/>
      <c r="T18" s="27"/>
      <c r="U18" s="29"/>
      <c r="V18" s="242"/>
      <c r="W18" s="15"/>
      <c r="X18" s="176" t="s">
        <v>55</v>
      </c>
      <c r="Y18" s="46" t="s">
        <v>56</v>
      </c>
      <c r="Z18" s="177"/>
      <c r="AA18" s="65"/>
      <c r="AB18" s="189"/>
      <c r="AC18" s="190"/>
      <c r="AE18" s="178" t="s">
        <v>55</v>
      </c>
      <c r="AF18" s="179" t="s">
        <v>57</v>
      </c>
      <c r="AG18" s="9"/>
      <c r="AH18" s="6"/>
      <c r="AI18" s="32"/>
      <c r="AJ18" s="67"/>
      <c r="AK18" s="70"/>
      <c r="AL18" s="70"/>
      <c r="AM18" s="68"/>
      <c r="AN18" s="69"/>
      <c r="AO18" s="68"/>
      <c r="AP18" s="69"/>
      <c r="AQ18" s="69"/>
      <c r="AR18" s="69"/>
      <c r="AS18" s="67"/>
      <c r="AT18" s="70"/>
      <c r="AU18" s="69"/>
      <c r="AV18" s="69"/>
      <c r="AW18" s="16"/>
      <c r="AX18" s="16"/>
      <c r="AY18" s="16"/>
      <c r="AZ18" s="16"/>
      <c r="BA18" s="16"/>
      <c r="BB18" s="16"/>
      <c r="BC18" s="16"/>
      <c r="BD18" s="16"/>
      <c r="BE18" s="14"/>
      <c r="BF18" s="11"/>
      <c r="BG18" s="11"/>
    </row>
    <row r="19" spans="1:70" ht="30" customHeight="1" x14ac:dyDescent="0.35">
      <c r="A19" s="458" t="s">
        <v>58</v>
      </c>
      <c r="B19" s="239"/>
      <c r="C19" s="456" t="s">
        <v>59</v>
      </c>
      <c r="D19" s="9"/>
      <c r="E19" s="9"/>
      <c r="F19" s="30"/>
      <c r="G19" s="59"/>
      <c r="H19" s="60"/>
      <c r="I19" s="61"/>
      <c r="J19" s="59"/>
      <c r="K19" s="61"/>
      <c r="L19" s="59"/>
      <c r="M19" s="60"/>
      <c r="N19" s="60"/>
      <c r="O19" s="61"/>
      <c r="P19" s="59"/>
      <c r="Q19" s="60"/>
      <c r="R19" s="60"/>
      <c r="S19" s="61"/>
      <c r="T19" s="27"/>
      <c r="U19" s="29"/>
      <c r="V19" s="242"/>
      <c r="W19" s="15"/>
      <c r="X19" s="191" t="s">
        <v>58</v>
      </c>
      <c r="Y19" s="192"/>
      <c r="Z19" s="177" t="s">
        <v>59</v>
      </c>
      <c r="AA19" s="65"/>
      <c r="AB19" s="65"/>
      <c r="AC19" s="190"/>
      <c r="AE19" s="193" t="s">
        <v>58</v>
      </c>
      <c r="AF19" s="194" t="s">
        <v>60</v>
      </c>
      <c r="AG19" s="9"/>
      <c r="AH19" s="9"/>
      <c r="AI19" s="32"/>
      <c r="AJ19" s="67"/>
      <c r="AK19" s="70"/>
      <c r="AL19" s="70"/>
      <c r="AM19" s="68"/>
      <c r="AN19" s="69"/>
      <c r="AO19" s="68"/>
      <c r="AP19" s="69"/>
      <c r="AQ19" s="69"/>
      <c r="AR19" s="69"/>
      <c r="AS19" s="67"/>
      <c r="AT19" s="70"/>
      <c r="AU19" s="69"/>
      <c r="AV19" s="69"/>
      <c r="AW19" s="16"/>
      <c r="AX19" s="16"/>
      <c r="AY19" s="16"/>
      <c r="AZ19" s="16"/>
      <c r="BA19" s="16"/>
      <c r="BB19" s="16"/>
      <c r="BC19" s="16"/>
      <c r="BD19" s="16"/>
      <c r="BE19" s="14"/>
      <c r="BF19" s="11"/>
      <c r="BG19" s="11"/>
    </row>
    <row r="20" spans="1:70" ht="46.5" x14ac:dyDescent="0.3">
      <c r="A20" s="25" t="s">
        <v>61</v>
      </c>
      <c r="B20" s="52"/>
      <c r="C20" s="53" t="s">
        <v>659</v>
      </c>
      <c r="D20" s="9"/>
      <c r="E20" s="6" t="s">
        <v>903</v>
      </c>
      <c r="F20" s="30">
        <v>1</v>
      </c>
      <c r="G20" s="49"/>
      <c r="H20" s="50"/>
      <c r="I20" s="240">
        <f t="shared" si="0"/>
        <v>0</v>
      </c>
      <c r="J20" s="49"/>
      <c r="K20" s="240">
        <f t="shared" si="1"/>
        <v>0</v>
      </c>
      <c r="L20" s="51"/>
      <c r="M20" s="240">
        <f t="shared" si="2"/>
        <v>0</v>
      </c>
      <c r="N20" s="51"/>
      <c r="O20" s="240">
        <f t="shared" si="3"/>
        <v>0</v>
      </c>
      <c r="P20" s="51"/>
      <c r="Q20" s="240">
        <f t="shared" si="4"/>
        <v>0</v>
      </c>
      <c r="R20" s="51"/>
      <c r="S20" s="240">
        <f t="shared" si="5"/>
        <v>0</v>
      </c>
      <c r="T20" s="240">
        <f t="shared" si="6"/>
        <v>0</v>
      </c>
      <c r="U20" s="240">
        <f t="shared" si="7"/>
        <v>0</v>
      </c>
      <c r="V20" s="241">
        <f t="shared" si="8"/>
        <v>0</v>
      </c>
      <c r="W20" s="15"/>
      <c r="X20" s="65" t="s">
        <v>61</v>
      </c>
      <c r="Y20" s="63"/>
      <c r="Z20" s="64" t="s">
        <v>480</v>
      </c>
      <c r="AA20" s="65"/>
      <c r="AB20" s="189" t="s">
        <v>903</v>
      </c>
      <c r="AC20" s="190">
        <v>1</v>
      </c>
      <c r="AE20" s="9" t="s">
        <v>61</v>
      </c>
      <c r="AF20" s="10" t="s">
        <v>481</v>
      </c>
      <c r="AG20" s="9"/>
      <c r="AH20" s="6" t="s">
        <v>903</v>
      </c>
      <c r="AI20" s="32">
        <v>1</v>
      </c>
      <c r="AJ20" s="14">
        <v>338944</v>
      </c>
      <c r="AK20" s="28"/>
      <c r="AL20" s="28"/>
      <c r="AM20" s="33"/>
      <c r="AN20" s="11"/>
      <c r="AO20" s="68"/>
      <c r="AP20" s="69"/>
      <c r="AQ20" s="69"/>
      <c r="AR20" s="69"/>
      <c r="AS20" s="14"/>
      <c r="AT20" s="28"/>
      <c r="AU20" s="11"/>
      <c r="AV20" s="11"/>
      <c r="AW20" s="16"/>
      <c r="AX20" s="16"/>
      <c r="AY20" s="16"/>
      <c r="AZ20" s="16"/>
      <c r="BA20" s="16"/>
      <c r="BB20" s="16"/>
      <c r="BC20" s="16"/>
      <c r="BD20" s="16"/>
      <c r="BE20" s="14"/>
      <c r="BF20" s="11"/>
      <c r="BG20" s="11"/>
    </row>
    <row r="21" spans="1:70" ht="30" customHeight="1" x14ac:dyDescent="0.3">
      <c r="A21" s="25" t="s">
        <v>62</v>
      </c>
      <c r="B21" s="52"/>
      <c r="C21" s="53" t="s">
        <v>63</v>
      </c>
      <c r="D21" s="9"/>
      <c r="E21" s="6" t="s">
        <v>903</v>
      </c>
      <c r="F21" s="30">
        <v>1</v>
      </c>
      <c r="G21" s="49"/>
      <c r="H21" s="50"/>
      <c r="I21" s="240">
        <f t="shared" si="0"/>
        <v>0</v>
      </c>
      <c r="J21" s="49"/>
      <c r="K21" s="240">
        <f t="shared" si="1"/>
        <v>0</v>
      </c>
      <c r="L21" s="51"/>
      <c r="M21" s="240">
        <f t="shared" si="2"/>
        <v>0</v>
      </c>
      <c r="N21" s="51"/>
      <c r="O21" s="240">
        <f t="shared" si="3"/>
        <v>0</v>
      </c>
      <c r="P21" s="51"/>
      <c r="Q21" s="240">
        <f t="shared" si="4"/>
        <v>0</v>
      </c>
      <c r="R21" s="51"/>
      <c r="S21" s="240">
        <f t="shared" si="5"/>
        <v>0</v>
      </c>
      <c r="T21" s="240">
        <f t="shared" si="6"/>
        <v>0</v>
      </c>
      <c r="U21" s="240">
        <f t="shared" si="7"/>
        <v>0</v>
      </c>
      <c r="V21" s="241">
        <f t="shared" si="8"/>
        <v>0</v>
      </c>
      <c r="W21" s="15"/>
      <c r="X21" s="65" t="s">
        <v>62</v>
      </c>
      <c r="Y21" s="63"/>
      <c r="Z21" s="64" t="s">
        <v>63</v>
      </c>
      <c r="AA21" s="65"/>
      <c r="AB21" s="189" t="s">
        <v>903</v>
      </c>
      <c r="AC21" s="190">
        <v>1</v>
      </c>
      <c r="AE21" s="9" t="s">
        <v>62</v>
      </c>
      <c r="AF21" s="10" t="s">
        <v>64</v>
      </c>
      <c r="AG21" s="9"/>
      <c r="AH21" s="6" t="s">
        <v>903</v>
      </c>
      <c r="AI21" s="32">
        <v>1</v>
      </c>
      <c r="AJ21" s="14">
        <v>128980.15162526842</v>
      </c>
      <c r="AK21" s="28"/>
      <c r="AL21" s="28"/>
      <c r="AM21" s="33"/>
      <c r="AN21" s="11"/>
      <c r="AO21" s="68"/>
      <c r="AP21" s="69"/>
      <c r="AQ21" s="69"/>
      <c r="AR21" s="69"/>
      <c r="AS21" s="14"/>
      <c r="AT21" s="28"/>
      <c r="AU21" s="11"/>
      <c r="AV21" s="11"/>
      <c r="AW21" s="16"/>
      <c r="AX21" s="16"/>
      <c r="AY21" s="16"/>
      <c r="AZ21" s="16"/>
      <c r="BA21" s="16"/>
      <c r="BB21" s="16"/>
      <c r="BC21" s="16"/>
      <c r="BD21" s="16"/>
      <c r="BE21" s="14"/>
      <c r="BF21" s="11"/>
      <c r="BG21" s="11"/>
    </row>
    <row r="22" spans="1:70" ht="30" customHeight="1" x14ac:dyDescent="0.3">
      <c r="A22" s="25" t="s">
        <v>65</v>
      </c>
      <c r="B22" s="52"/>
      <c r="C22" s="53" t="s">
        <v>66</v>
      </c>
      <c r="D22" s="9"/>
      <c r="E22" s="6" t="s">
        <v>903</v>
      </c>
      <c r="F22" s="30">
        <v>1</v>
      </c>
      <c r="G22" s="49"/>
      <c r="H22" s="50"/>
      <c r="I22" s="240">
        <f t="shared" si="0"/>
        <v>0</v>
      </c>
      <c r="J22" s="49"/>
      <c r="K22" s="240">
        <f t="shared" si="1"/>
        <v>0</v>
      </c>
      <c r="L22" s="51"/>
      <c r="M22" s="240">
        <f t="shared" si="2"/>
        <v>0</v>
      </c>
      <c r="N22" s="51"/>
      <c r="O22" s="240">
        <f t="shared" si="3"/>
        <v>0</v>
      </c>
      <c r="P22" s="51"/>
      <c r="Q22" s="240">
        <f t="shared" si="4"/>
        <v>0</v>
      </c>
      <c r="R22" s="51"/>
      <c r="S22" s="240">
        <f t="shared" si="5"/>
        <v>0</v>
      </c>
      <c r="T22" s="240">
        <f t="shared" si="6"/>
        <v>0</v>
      </c>
      <c r="U22" s="240">
        <f t="shared" si="7"/>
        <v>0</v>
      </c>
      <c r="V22" s="241">
        <f t="shared" si="8"/>
        <v>0</v>
      </c>
      <c r="W22" s="15"/>
      <c r="X22" s="65" t="s">
        <v>65</v>
      </c>
      <c r="Y22" s="63"/>
      <c r="Z22" s="64" t="s">
        <v>66</v>
      </c>
      <c r="AA22" s="65"/>
      <c r="AB22" s="189" t="s">
        <v>903</v>
      </c>
      <c r="AC22" s="190">
        <v>1</v>
      </c>
      <c r="AE22" s="9" t="s">
        <v>65</v>
      </c>
      <c r="AF22" s="10" t="s">
        <v>67</v>
      </c>
      <c r="AG22" s="9"/>
      <c r="AH22" s="6" t="s">
        <v>903</v>
      </c>
      <c r="AI22" s="32">
        <v>1</v>
      </c>
      <c r="AJ22" s="14"/>
      <c r="AK22" s="28"/>
      <c r="AL22" s="28"/>
      <c r="AM22" s="33"/>
      <c r="AN22" s="11"/>
      <c r="AO22" s="68"/>
      <c r="AP22" s="69"/>
      <c r="AQ22" s="69"/>
      <c r="AR22" s="69"/>
      <c r="AS22" s="14"/>
      <c r="AT22" s="28"/>
      <c r="AU22" s="11"/>
      <c r="AV22" s="11"/>
      <c r="AW22" s="16"/>
      <c r="AX22" s="16"/>
      <c r="AY22" s="16"/>
      <c r="AZ22" s="16"/>
      <c r="BA22" s="16"/>
      <c r="BB22" s="16"/>
      <c r="BC22" s="16"/>
      <c r="BD22" s="16"/>
      <c r="BE22" s="14"/>
      <c r="BF22" s="11"/>
      <c r="BG22" s="11"/>
    </row>
    <row r="23" spans="1:70" ht="30" customHeight="1" x14ac:dyDescent="0.3">
      <c r="A23" s="25" t="s">
        <v>68</v>
      </c>
      <c r="B23" s="52"/>
      <c r="C23" s="53" t="s">
        <v>69</v>
      </c>
      <c r="D23" s="9"/>
      <c r="E23" s="6" t="s">
        <v>903</v>
      </c>
      <c r="F23" s="30">
        <v>1</v>
      </c>
      <c r="G23" s="49"/>
      <c r="H23" s="50"/>
      <c r="I23" s="240">
        <f t="shared" si="0"/>
        <v>0</v>
      </c>
      <c r="J23" s="49"/>
      <c r="K23" s="240">
        <f t="shared" si="1"/>
        <v>0</v>
      </c>
      <c r="L23" s="51"/>
      <c r="M23" s="240">
        <f t="shared" si="2"/>
        <v>0</v>
      </c>
      <c r="N23" s="51"/>
      <c r="O23" s="240">
        <f t="shared" si="3"/>
        <v>0</v>
      </c>
      <c r="P23" s="51"/>
      <c r="Q23" s="240">
        <f t="shared" si="4"/>
        <v>0</v>
      </c>
      <c r="R23" s="51"/>
      <c r="S23" s="240">
        <f t="shared" si="5"/>
        <v>0</v>
      </c>
      <c r="T23" s="240">
        <f t="shared" si="6"/>
        <v>0</v>
      </c>
      <c r="U23" s="240">
        <f t="shared" si="7"/>
        <v>0</v>
      </c>
      <c r="V23" s="241">
        <f t="shared" si="8"/>
        <v>0</v>
      </c>
      <c r="W23" s="15"/>
      <c r="X23" s="65" t="s">
        <v>68</v>
      </c>
      <c r="Y23" s="63"/>
      <c r="Z23" s="64" t="s">
        <v>69</v>
      </c>
      <c r="AA23" s="65"/>
      <c r="AB23" s="189" t="s">
        <v>903</v>
      </c>
      <c r="AC23" s="190">
        <v>1</v>
      </c>
      <c r="AE23" s="9" t="s">
        <v>68</v>
      </c>
      <c r="AF23" s="10" t="s">
        <v>70</v>
      </c>
      <c r="AG23" s="9"/>
      <c r="AH23" s="6" t="s">
        <v>903</v>
      </c>
      <c r="AI23" s="32">
        <v>1</v>
      </c>
      <c r="AJ23" s="14"/>
      <c r="AK23" s="28"/>
      <c r="AL23" s="28"/>
      <c r="AM23" s="33"/>
      <c r="AN23" s="11"/>
      <c r="AO23" s="68"/>
      <c r="AP23" s="69"/>
      <c r="AQ23" s="69"/>
      <c r="AR23" s="69"/>
      <c r="AS23" s="14"/>
      <c r="AT23" s="28"/>
      <c r="AU23" s="11"/>
      <c r="AV23" s="11"/>
      <c r="AW23" s="16"/>
      <c r="AX23" s="16"/>
      <c r="AY23" s="16"/>
      <c r="AZ23" s="16"/>
      <c r="BA23" s="16"/>
      <c r="BB23" s="16"/>
      <c r="BC23" s="16"/>
      <c r="BD23" s="16"/>
      <c r="BE23" s="14"/>
      <c r="BF23" s="11"/>
      <c r="BG23" s="11"/>
    </row>
    <row r="24" spans="1:70" ht="30" customHeight="1" x14ac:dyDescent="0.3">
      <c r="A24" s="25" t="s">
        <v>71</v>
      </c>
      <c r="B24" s="52"/>
      <c r="C24" s="53" t="s">
        <v>72</v>
      </c>
      <c r="D24" s="9"/>
      <c r="E24" s="6" t="s">
        <v>903</v>
      </c>
      <c r="F24" s="30">
        <v>1</v>
      </c>
      <c r="G24" s="49"/>
      <c r="H24" s="50"/>
      <c r="I24" s="240">
        <f t="shared" si="0"/>
        <v>0</v>
      </c>
      <c r="J24" s="49"/>
      <c r="K24" s="240">
        <f t="shared" si="1"/>
        <v>0</v>
      </c>
      <c r="L24" s="51"/>
      <c r="M24" s="240">
        <f t="shared" si="2"/>
        <v>0</v>
      </c>
      <c r="N24" s="51"/>
      <c r="O24" s="240">
        <f t="shared" si="3"/>
        <v>0</v>
      </c>
      <c r="P24" s="51"/>
      <c r="Q24" s="240">
        <f t="shared" si="4"/>
        <v>0</v>
      </c>
      <c r="R24" s="51"/>
      <c r="S24" s="240">
        <f t="shared" si="5"/>
        <v>0</v>
      </c>
      <c r="T24" s="240">
        <f t="shared" si="6"/>
        <v>0</v>
      </c>
      <c r="U24" s="240">
        <f t="shared" si="7"/>
        <v>0</v>
      </c>
      <c r="V24" s="241">
        <f t="shared" si="8"/>
        <v>0</v>
      </c>
      <c r="W24" s="15"/>
      <c r="X24" s="65" t="s">
        <v>71</v>
      </c>
      <c r="Y24" s="63"/>
      <c r="Z24" s="64" t="s">
        <v>72</v>
      </c>
      <c r="AA24" s="65"/>
      <c r="AB24" s="189" t="s">
        <v>903</v>
      </c>
      <c r="AC24" s="190">
        <v>1</v>
      </c>
      <c r="AE24" s="9" t="s">
        <v>71</v>
      </c>
      <c r="AF24" s="10" t="s">
        <v>73</v>
      </c>
      <c r="AG24" s="9"/>
      <c r="AH24" s="6" t="s">
        <v>903</v>
      </c>
      <c r="AI24" s="32">
        <v>1</v>
      </c>
      <c r="AJ24" s="14">
        <v>190033.51025153717</v>
      </c>
      <c r="AK24" s="28"/>
      <c r="AL24" s="28"/>
      <c r="AM24" s="33"/>
      <c r="AN24" s="11"/>
      <c r="AO24" s="68"/>
      <c r="AP24" s="69"/>
      <c r="AQ24" s="69"/>
      <c r="AR24" s="69"/>
      <c r="AS24" s="14"/>
      <c r="AT24" s="28"/>
      <c r="AU24" s="11"/>
      <c r="AV24" s="11"/>
      <c r="AW24" s="16"/>
      <c r="AX24" s="16"/>
      <c r="AY24" s="16"/>
      <c r="AZ24" s="16"/>
      <c r="BA24" s="16"/>
      <c r="BB24" s="16"/>
      <c r="BC24" s="16"/>
      <c r="BD24" s="16"/>
      <c r="BE24" s="14"/>
      <c r="BF24" s="11"/>
      <c r="BG24" s="11"/>
    </row>
    <row r="25" spans="1:70" ht="30" customHeight="1" x14ac:dyDescent="0.3">
      <c r="A25" s="25" t="s">
        <v>74</v>
      </c>
      <c r="B25" s="52"/>
      <c r="C25" s="53" t="s">
        <v>75</v>
      </c>
      <c r="D25" s="9"/>
      <c r="E25" s="6" t="s">
        <v>903</v>
      </c>
      <c r="F25" s="30">
        <v>1</v>
      </c>
      <c r="G25" s="49"/>
      <c r="H25" s="50"/>
      <c r="I25" s="240">
        <f t="shared" si="0"/>
        <v>0</v>
      </c>
      <c r="J25" s="49"/>
      <c r="K25" s="240">
        <f t="shared" si="1"/>
        <v>0</v>
      </c>
      <c r="L25" s="51"/>
      <c r="M25" s="240">
        <f t="shared" si="2"/>
        <v>0</v>
      </c>
      <c r="N25" s="51"/>
      <c r="O25" s="240">
        <f t="shared" si="3"/>
        <v>0</v>
      </c>
      <c r="P25" s="51"/>
      <c r="Q25" s="240">
        <f t="shared" si="4"/>
        <v>0</v>
      </c>
      <c r="R25" s="51"/>
      <c r="S25" s="240">
        <f t="shared" si="5"/>
        <v>0</v>
      </c>
      <c r="T25" s="240">
        <f t="shared" si="6"/>
        <v>0</v>
      </c>
      <c r="U25" s="240">
        <f t="shared" si="7"/>
        <v>0</v>
      </c>
      <c r="V25" s="241">
        <f t="shared" si="8"/>
        <v>0</v>
      </c>
      <c r="W25" s="15"/>
      <c r="X25" s="65" t="s">
        <v>74</v>
      </c>
      <c r="Y25" s="63"/>
      <c r="Z25" s="64" t="s">
        <v>75</v>
      </c>
      <c r="AA25" s="65"/>
      <c r="AB25" s="189"/>
      <c r="AC25" s="190"/>
      <c r="AE25" s="9" t="s">
        <v>74</v>
      </c>
      <c r="AF25" s="10" t="s">
        <v>76</v>
      </c>
      <c r="AG25" s="9"/>
      <c r="AH25" s="6"/>
      <c r="AI25" s="32"/>
      <c r="AJ25" s="14"/>
      <c r="AK25" s="28"/>
      <c r="AL25" s="28"/>
      <c r="AM25" s="33"/>
      <c r="AN25" s="11"/>
      <c r="AO25" s="68"/>
      <c r="AP25" s="69"/>
      <c r="AQ25" s="69"/>
      <c r="AR25" s="69"/>
      <c r="AS25" s="14"/>
      <c r="AT25" s="28"/>
      <c r="AU25" s="11"/>
      <c r="AV25" s="11"/>
      <c r="AW25" s="16"/>
      <c r="AX25" s="16"/>
      <c r="AY25" s="16"/>
      <c r="AZ25" s="16"/>
      <c r="BA25" s="16"/>
      <c r="BB25" s="16"/>
      <c r="BC25" s="16"/>
      <c r="BD25" s="16"/>
      <c r="BE25" s="14"/>
      <c r="BF25" s="11"/>
      <c r="BG25" s="11"/>
    </row>
    <row r="26" spans="1:70" ht="30" customHeight="1" x14ac:dyDescent="0.3">
      <c r="A26" s="25" t="s">
        <v>77</v>
      </c>
      <c r="B26" s="52"/>
      <c r="C26" s="53" t="s">
        <v>78</v>
      </c>
      <c r="D26" s="9"/>
      <c r="E26" s="6" t="s">
        <v>417</v>
      </c>
      <c r="F26" s="30">
        <v>1200</v>
      </c>
      <c r="G26" s="49"/>
      <c r="H26" s="50"/>
      <c r="I26" s="240">
        <f t="shared" si="0"/>
        <v>0</v>
      </c>
      <c r="J26" s="49"/>
      <c r="K26" s="240">
        <f t="shared" si="1"/>
        <v>0</v>
      </c>
      <c r="L26" s="51"/>
      <c r="M26" s="240">
        <f t="shared" si="2"/>
        <v>0</v>
      </c>
      <c r="N26" s="51"/>
      <c r="O26" s="240">
        <f t="shared" si="3"/>
        <v>0</v>
      </c>
      <c r="P26" s="51"/>
      <c r="Q26" s="240">
        <f t="shared" si="4"/>
        <v>0</v>
      </c>
      <c r="R26" s="51"/>
      <c r="S26" s="240">
        <f t="shared" si="5"/>
        <v>0</v>
      </c>
      <c r="T26" s="240">
        <f t="shared" si="6"/>
        <v>0</v>
      </c>
      <c r="U26" s="240">
        <f t="shared" si="7"/>
        <v>0</v>
      </c>
      <c r="V26" s="241">
        <f t="shared" si="8"/>
        <v>0</v>
      </c>
      <c r="W26" s="15"/>
      <c r="X26" s="65" t="s">
        <v>77</v>
      </c>
      <c r="Y26" s="63"/>
      <c r="Z26" s="64" t="s">
        <v>78</v>
      </c>
      <c r="AA26" s="65"/>
      <c r="AB26" s="189" t="s">
        <v>903</v>
      </c>
      <c r="AC26" s="190">
        <v>1</v>
      </c>
      <c r="AE26" s="9" t="s">
        <v>77</v>
      </c>
      <c r="AF26" s="10" t="s">
        <v>79</v>
      </c>
      <c r="AG26" s="9"/>
      <c r="AH26" s="6" t="s">
        <v>903</v>
      </c>
      <c r="AI26" s="32">
        <v>1</v>
      </c>
      <c r="AJ26" s="14">
        <f>136175.79+AK26</f>
        <v>481416.72705351119</v>
      </c>
      <c r="AK26" s="28">
        <v>345240.93705351115</v>
      </c>
      <c r="AL26" s="28"/>
      <c r="AM26" s="33"/>
      <c r="AN26" s="11"/>
      <c r="AO26" s="68"/>
      <c r="AP26" s="69"/>
      <c r="AQ26" s="69"/>
      <c r="AR26" s="69"/>
      <c r="AS26" s="14"/>
      <c r="AT26" s="28"/>
      <c r="AU26" s="11"/>
      <c r="AV26" s="11"/>
      <c r="AW26" s="16"/>
      <c r="AX26" s="16"/>
      <c r="AY26" s="16"/>
      <c r="AZ26" s="16"/>
      <c r="BA26" s="16"/>
      <c r="BB26" s="16"/>
      <c r="BC26" s="16"/>
      <c r="BD26" s="16"/>
      <c r="BE26" s="14"/>
      <c r="BF26" s="11"/>
      <c r="BG26" s="11"/>
    </row>
    <row r="27" spans="1:70" ht="30" customHeight="1" x14ac:dyDescent="0.3">
      <c r="A27" s="25" t="s">
        <v>80</v>
      </c>
      <c r="B27" s="52"/>
      <c r="C27" s="53" t="s">
        <v>81</v>
      </c>
      <c r="D27" s="9"/>
      <c r="E27" s="6" t="s">
        <v>903</v>
      </c>
      <c r="F27" s="30">
        <v>1</v>
      </c>
      <c r="G27" s="49"/>
      <c r="H27" s="50"/>
      <c r="I27" s="240">
        <f t="shared" si="0"/>
        <v>0</v>
      </c>
      <c r="J27" s="49"/>
      <c r="K27" s="240">
        <f t="shared" si="1"/>
        <v>0</v>
      </c>
      <c r="L27" s="51"/>
      <c r="M27" s="240">
        <f t="shared" si="2"/>
        <v>0</v>
      </c>
      <c r="N27" s="51"/>
      <c r="O27" s="240">
        <f t="shared" si="3"/>
        <v>0</v>
      </c>
      <c r="P27" s="51"/>
      <c r="Q27" s="240">
        <f t="shared" si="4"/>
        <v>0</v>
      </c>
      <c r="R27" s="51"/>
      <c r="S27" s="240">
        <f t="shared" si="5"/>
        <v>0</v>
      </c>
      <c r="T27" s="240">
        <f t="shared" si="6"/>
        <v>0</v>
      </c>
      <c r="U27" s="240">
        <f t="shared" si="7"/>
        <v>0</v>
      </c>
      <c r="V27" s="241">
        <f t="shared" si="8"/>
        <v>0</v>
      </c>
      <c r="W27" s="15"/>
      <c r="X27" s="65" t="s">
        <v>80</v>
      </c>
      <c r="Y27" s="63"/>
      <c r="Z27" s="64" t="s">
        <v>81</v>
      </c>
      <c r="AA27" s="65"/>
      <c r="AB27" s="189" t="s">
        <v>903</v>
      </c>
      <c r="AC27" s="190">
        <v>1</v>
      </c>
      <c r="AE27" s="9" t="s">
        <v>80</v>
      </c>
      <c r="AF27" s="10" t="s">
        <v>82</v>
      </c>
      <c r="AG27" s="9"/>
      <c r="AH27" s="6" t="s">
        <v>903</v>
      </c>
      <c r="AI27" s="32">
        <v>1</v>
      </c>
      <c r="AJ27" s="14">
        <v>20624.355981158304</v>
      </c>
      <c r="AK27" s="28"/>
      <c r="AL27" s="28"/>
      <c r="AM27" s="33"/>
      <c r="AN27" s="11"/>
      <c r="AO27" s="68"/>
      <c r="AP27" s="69"/>
      <c r="AQ27" s="69"/>
      <c r="AR27" s="69"/>
      <c r="AS27" s="14"/>
      <c r="AT27" s="28"/>
      <c r="AU27" s="11"/>
      <c r="AV27" s="11"/>
      <c r="AW27" s="16"/>
      <c r="AX27" s="16"/>
      <c r="AY27" s="16"/>
      <c r="AZ27" s="16"/>
      <c r="BA27" s="16"/>
      <c r="BB27" s="16"/>
      <c r="BC27" s="16"/>
      <c r="BD27" s="16"/>
      <c r="BE27" s="14"/>
      <c r="BF27" s="11"/>
      <c r="BG27" s="11"/>
    </row>
    <row r="28" spans="1:70" ht="30" customHeight="1" x14ac:dyDescent="0.3">
      <c r="A28" s="25" t="s">
        <v>83</v>
      </c>
      <c r="B28" s="52"/>
      <c r="C28" s="53" t="s">
        <v>84</v>
      </c>
      <c r="D28" s="9"/>
      <c r="E28" s="6" t="s">
        <v>903</v>
      </c>
      <c r="F28" s="30">
        <v>1</v>
      </c>
      <c r="G28" s="49"/>
      <c r="H28" s="50"/>
      <c r="I28" s="240">
        <f t="shared" si="0"/>
        <v>0</v>
      </c>
      <c r="J28" s="49"/>
      <c r="K28" s="240">
        <f t="shared" si="1"/>
        <v>0</v>
      </c>
      <c r="L28" s="51"/>
      <c r="M28" s="240">
        <f t="shared" si="2"/>
        <v>0</v>
      </c>
      <c r="N28" s="51"/>
      <c r="O28" s="240">
        <f t="shared" si="3"/>
        <v>0</v>
      </c>
      <c r="P28" s="51"/>
      <c r="Q28" s="240">
        <f t="shared" si="4"/>
        <v>0</v>
      </c>
      <c r="R28" s="51"/>
      <c r="S28" s="240">
        <f t="shared" si="5"/>
        <v>0</v>
      </c>
      <c r="T28" s="240">
        <f t="shared" si="6"/>
        <v>0</v>
      </c>
      <c r="U28" s="240">
        <f t="shared" si="7"/>
        <v>0</v>
      </c>
      <c r="V28" s="241">
        <f t="shared" si="8"/>
        <v>0</v>
      </c>
      <c r="W28" s="15"/>
      <c r="X28" s="65" t="s">
        <v>83</v>
      </c>
      <c r="Y28" s="63"/>
      <c r="Z28" s="64" t="s">
        <v>84</v>
      </c>
      <c r="AA28" s="65"/>
      <c r="AB28" s="189" t="s">
        <v>903</v>
      </c>
      <c r="AC28" s="190">
        <v>1</v>
      </c>
      <c r="AE28" s="9" t="s">
        <v>83</v>
      </c>
      <c r="AF28" s="10" t="s">
        <v>85</v>
      </c>
      <c r="AG28" s="9"/>
      <c r="AH28" s="6" t="s">
        <v>903</v>
      </c>
      <c r="AI28" s="32">
        <v>1</v>
      </c>
      <c r="AJ28" s="14"/>
      <c r="AK28" s="28"/>
      <c r="AL28" s="28"/>
      <c r="AM28" s="33"/>
      <c r="AN28" s="11"/>
      <c r="AO28" s="68"/>
      <c r="AP28" s="69"/>
      <c r="AQ28" s="69"/>
      <c r="AR28" s="69"/>
      <c r="AS28" s="14"/>
      <c r="AT28" s="28"/>
      <c r="AU28" s="11"/>
      <c r="AV28" s="11"/>
      <c r="AW28" s="16"/>
      <c r="AX28" s="16"/>
      <c r="AY28" s="16"/>
      <c r="AZ28" s="16"/>
      <c r="BA28" s="16"/>
      <c r="BB28" s="16"/>
      <c r="BC28" s="16"/>
      <c r="BD28" s="16"/>
      <c r="BE28" s="14"/>
      <c r="BF28" s="11"/>
      <c r="BG28" s="11"/>
    </row>
    <row r="29" spans="1:70" ht="30" customHeight="1" x14ac:dyDescent="0.3">
      <c r="A29" s="25" t="s">
        <v>86</v>
      </c>
      <c r="B29" s="52"/>
      <c r="C29" s="53" t="s">
        <v>87</v>
      </c>
      <c r="D29" s="9"/>
      <c r="E29" s="6" t="s">
        <v>903</v>
      </c>
      <c r="F29" s="30">
        <v>1</v>
      </c>
      <c r="G29" s="49"/>
      <c r="H29" s="50"/>
      <c r="I29" s="240">
        <f t="shared" si="0"/>
        <v>0</v>
      </c>
      <c r="J29" s="49"/>
      <c r="K29" s="240">
        <f t="shared" si="1"/>
        <v>0</v>
      </c>
      <c r="L29" s="51"/>
      <c r="M29" s="240">
        <f t="shared" si="2"/>
        <v>0</v>
      </c>
      <c r="N29" s="51"/>
      <c r="O29" s="240">
        <f t="shared" si="3"/>
        <v>0</v>
      </c>
      <c r="P29" s="51"/>
      <c r="Q29" s="240">
        <f t="shared" si="4"/>
        <v>0</v>
      </c>
      <c r="R29" s="51"/>
      <c r="S29" s="240">
        <f t="shared" si="5"/>
        <v>0</v>
      </c>
      <c r="T29" s="240">
        <f t="shared" si="6"/>
        <v>0</v>
      </c>
      <c r="U29" s="240">
        <f t="shared" si="7"/>
        <v>0</v>
      </c>
      <c r="V29" s="241">
        <f t="shared" si="8"/>
        <v>0</v>
      </c>
      <c r="W29" s="15"/>
      <c r="X29" s="65" t="s">
        <v>86</v>
      </c>
      <c r="Y29" s="63"/>
      <c r="Z29" s="64" t="s">
        <v>87</v>
      </c>
      <c r="AA29" s="65"/>
      <c r="AB29" s="189" t="s">
        <v>903</v>
      </c>
      <c r="AC29" s="190">
        <v>1</v>
      </c>
      <c r="AE29" s="9" t="s">
        <v>86</v>
      </c>
      <c r="AF29" s="10" t="s">
        <v>88</v>
      </c>
      <c r="AG29" s="9"/>
      <c r="AH29" s="6" t="s">
        <v>903</v>
      </c>
      <c r="AI29" s="32">
        <v>1</v>
      </c>
      <c r="AJ29" s="14">
        <v>5000</v>
      </c>
      <c r="AK29" s="28"/>
      <c r="AL29" s="28"/>
      <c r="AM29" s="33"/>
      <c r="AN29" s="11"/>
      <c r="AO29" s="68"/>
      <c r="AP29" s="69"/>
      <c r="AQ29" s="69"/>
      <c r="AR29" s="69"/>
      <c r="AS29" s="14"/>
      <c r="AT29" s="28"/>
      <c r="AU29" s="11"/>
      <c r="AV29" s="11"/>
      <c r="AW29" s="16"/>
      <c r="AX29" s="16"/>
      <c r="AY29" s="16"/>
      <c r="AZ29" s="16"/>
      <c r="BA29" s="16"/>
      <c r="BB29" s="16"/>
      <c r="BC29" s="16"/>
      <c r="BD29" s="16"/>
      <c r="BE29" s="14"/>
      <c r="BF29" s="11"/>
      <c r="BG29" s="11"/>
    </row>
    <row r="30" spans="1:70" ht="46.5" x14ac:dyDescent="0.3">
      <c r="A30" s="25" t="s">
        <v>661</v>
      </c>
      <c r="B30" s="52"/>
      <c r="C30" s="53" t="s">
        <v>660</v>
      </c>
      <c r="D30" s="9"/>
      <c r="E30" s="6" t="s">
        <v>903</v>
      </c>
      <c r="F30" s="30">
        <v>1</v>
      </c>
      <c r="G30" s="49"/>
      <c r="H30" s="50"/>
      <c r="I30" s="240">
        <f t="shared" si="0"/>
        <v>0</v>
      </c>
      <c r="J30" s="49"/>
      <c r="K30" s="240">
        <f t="shared" si="1"/>
        <v>0</v>
      </c>
      <c r="L30" s="72"/>
      <c r="M30" s="245">
        <f t="shared" si="2"/>
        <v>0</v>
      </c>
      <c r="N30" s="72"/>
      <c r="O30" s="240">
        <f t="shared" si="3"/>
        <v>0</v>
      </c>
      <c r="P30" s="72"/>
      <c r="Q30" s="245">
        <f t="shared" si="4"/>
        <v>0</v>
      </c>
      <c r="R30" s="72"/>
      <c r="S30" s="240">
        <f t="shared" si="5"/>
        <v>0</v>
      </c>
      <c r="T30" s="245">
        <f t="shared" si="6"/>
        <v>0</v>
      </c>
      <c r="U30" s="245">
        <f t="shared" si="7"/>
        <v>0</v>
      </c>
      <c r="V30" s="241">
        <f t="shared" si="8"/>
        <v>0</v>
      </c>
      <c r="W30" s="15"/>
      <c r="X30" s="65"/>
      <c r="Y30" s="63"/>
      <c r="Z30" s="64"/>
      <c r="AA30" s="65"/>
      <c r="AB30" s="189"/>
      <c r="AC30" s="190"/>
      <c r="AE30" s="9"/>
      <c r="AF30" s="10"/>
      <c r="AG30" s="9"/>
      <c r="AH30" s="6"/>
      <c r="AI30" s="32"/>
      <c r="AJ30" s="14"/>
      <c r="AK30" s="28"/>
      <c r="AL30" s="28"/>
      <c r="AM30" s="33"/>
      <c r="AN30" s="11"/>
      <c r="AO30" s="68"/>
      <c r="AP30" s="69"/>
      <c r="AQ30" s="69"/>
      <c r="AR30" s="69"/>
      <c r="AS30" s="14"/>
      <c r="AT30" s="28"/>
      <c r="AU30" s="11"/>
      <c r="AV30" s="11"/>
      <c r="AW30" s="16"/>
      <c r="AX30" s="16"/>
      <c r="AY30" s="16"/>
      <c r="AZ30" s="16"/>
      <c r="BA30" s="16"/>
      <c r="BB30" s="16"/>
      <c r="BC30" s="16"/>
      <c r="BD30" s="16"/>
      <c r="BE30" s="14"/>
      <c r="BF30" s="11"/>
      <c r="BG30" s="11"/>
    </row>
    <row r="31" spans="1:70" ht="30" customHeight="1" x14ac:dyDescent="0.35">
      <c r="A31" s="458" t="s">
        <v>89</v>
      </c>
      <c r="B31" s="239"/>
      <c r="C31" s="456" t="s">
        <v>90</v>
      </c>
      <c r="D31" s="9"/>
      <c r="E31" s="9"/>
      <c r="F31" s="30"/>
      <c r="G31" s="59"/>
      <c r="H31" s="60"/>
      <c r="I31" s="61"/>
      <c r="J31" s="59"/>
      <c r="K31" s="61"/>
      <c r="L31" s="59"/>
      <c r="M31" s="60"/>
      <c r="N31" s="60"/>
      <c r="O31" s="61"/>
      <c r="P31" s="59"/>
      <c r="Q31" s="60"/>
      <c r="R31" s="60"/>
      <c r="S31" s="61"/>
      <c r="T31" s="27"/>
      <c r="U31" s="29"/>
      <c r="V31" s="242"/>
      <c r="W31" s="15"/>
      <c r="X31" s="191" t="s">
        <v>89</v>
      </c>
      <c r="Y31" s="192"/>
      <c r="Z31" s="177" t="s">
        <v>90</v>
      </c>
      <c r="AA31" s="65"/>
      <c r="AB31" s="65"/>
      <c r="AC31" s="190"/>
      <c r="AE31" s="193" t="s">
        <v>89</v>
      </c>
      <c r="AF31" s="194" t="s">
        <v>91</v>
      </c>
      <c r="AG31" s="9"/>
      <c r="AH31" s="9"/>
      <c r="AI31" s="32"/>
      <c r="AJ31" s="67"/>
      <c r="AK31" s="70"/>
      <c r="AL31" s="70"/>
      <c r="AM31" s="68"/>
      <c r="AN31" s="69"/>
      <c r="AO31" s="68"/>
      <c r="AP31" s="69"/>
      <c r="AQ31" s="69"/>
      <c r="AR31" s="69"/>
      <c r="AS31" s="67"/>
      <c r="AT31" s="70"/>
      <c r="AU31" s="69"/>
      <c r="AV31" s="69"/>
      <c r="AW31" s="16"/>
      <c r="AX31" s="16"/>
      <c r="AY31" s="16"/>
      <c r="AZ31" s="16"/>
      <c r="BA31" s="16"/>
      <c r="BB31" s="16"/>
      <c r="BC31" s="16"/>
      <c r="BD31" s="16"/>
      <c r="BE31" s="14"/>
      <c r="BF31" s="11"/>
      <c r="BG31" s="11"/>
    </row>
    <row r="32" spans="1:70" ht="30" customHeight="1" x14ac:dyDescent="0.3">
      <c r="A32" s="25" t="s">
        <v>92</v>
      </c>
      <c r="B32" s="52"/>
      <c r="C32" s="53" t="s">
        <v>93</v>
      </c>
      <c r="D32" s="9"/>
      <c r="E32" s="6" t="s">
        <v>903</v>
      </c>
      <c r="F32" s="30">
        <v>4</v>
      </c>
      <c r="G32" s="49"/>
      <c r="H32" s="50"/>
      <c r="I32" s="240">
        <f t="shared" si="0"/>
        <v>0</v>
      </c>
      <c r="J32" s="49"/>
      <c r="K32" s="240">
        <f t="shared" si="1"/>
        <v>0</v>
      </c>
      <c r="L32" s="51"/>
      <c r="M32" s="240">
        <f t="shared" si="2"/>
        <v>0</v>
      </c>
      <c r="N32" s="51"/>
      <c r="O32" s="240">
        <f t="shared" si="3"/>
        <v>0</v>
      </c>
      <c r="P32" s="51"/>
      <c r="Q32" s="240">
        <f t="shared" si="4"/>
        <v>0</v>
      </c>
      <c r="R32" s="51"/>
      <c r="S32" s="240">
        <f t="shared" si="5"/>
        <v>0</v>
      </c>
      <c r="T32" s="240">
        <f t="shared" si="6"/>
        <v>0</v>
      </c>
      <c r="U32" s="240">
        <f t="shared" si="7"/>
        <v>0</v>
      </c>
      <c r="V32" s="241">
        <f t="shared" si="8"/>
        <v>0</v>
      </c>
      <c r="W32" s="15"/>
      <c r="X32" s="65" t="s">
        <v>92</v>
      </c>
      <c r="Y32" s="63"/>
      <c r="Z32" s="64" t="s">
        <v>93</v>
      </c>
      <c r="AA32" s="65"/>
      <c r="AB32" s="189" t="s">
        <v>903</v>
      </c>
      <c r="AC32" s="190">
        <v>4</v>
      </c>
      <c r="AE32" s="9" t="s">
        <v>92</v>
      </c>
      <c r="AF32" s="10" t="s">
        <v>482</v>
      </c>
      <c r="AG32" s="9"/>
      <c r="AH32" s="6" t="s">
        <v>903</v>
      </c>
      <c r="AI32" s="32">
        <v>4</v>
      </c>
      <c r="AJ32" s="14">
        <v>108322.87121734626</v>
      </c>
      <c r="AK32" s="28">
        <f>AJ32/AI32</f>
        <v>27080.717804336564</v>
      </c>
      <c r="AL32" s="28"/>
      <c r="AM32" s="33"/>
      <c r="AN32" s="11"/>
      <c r="AO32" s="68"/>
      <c r="AP32" s="69"/>
      <c r="AQ32" s="69"/>
      <c r="AR32" s="69"/>
      <c r="AS32" s="14"/>
      <c r="AT32" s="28"/>
      <c r="AU32" s="11"/>
      <c r="AV32" s="11"/>
      <c r="AW32" s="16"/>
      <c r="AX32" s="16"/>
      <c r="AY32" s="16"/>
      <c r="AZ32" s="16"/>
      <c r="BA32" s="16"/>
      <c r="BB32" s="16"/>
      <c r="BC32" s="16"/>
      <c r="BD32" s="16"/>
      <c r="BE32" s="14"/>
      <c r="BF32" s="11"/>
      <c r="BG32" s="11"/>
    </row>
    <row r="33" spans="1:59" ht="30" customHeight="1" x14ac:dyDescent="0.3">
      <c r="A33" s="25" t="s">
        <v>94</v>
      </c>
      <c r="B33" s="52"/>
      <c r="C33" s="53" t="s">
        <v>95</v>
      </c>
      <c r="D33" s="9"/>
      <c r="E33" s="6" t="s">
        <v>903</v>
      </c>
      <c r="F33" s="30">
        <v>4</v>
      </c>
      <c r="G33" s="49"/>
      <c r="H33" s="50"/>
      <c r="I33" s="240">
        <f t="shared" si="0"/>
        <v>0</v>
      </c>
      <c r="J33" s="49"/>
      <c r="K33" s="240">
        <f t="shared" si="1"/>
        <v>0</v>
      </c>
      <c r="L33" s="51"/>
      <c r="M33" s="240">
        <f t="shared" si="2"/>
        <v>0</v>
      </c>
      <c r="N33" s="51"/>
      <c r="O33" s="240">
        <f t="shared" si="3"/>
        <v>0</v>
      </c>
      <c r="P33" s="51"/>
      <c r="Q33" s="240">
        <f t="shared" si="4"/>
        <v>0</v>
      </c>
      <c r="R33" s="51"/>
      <c r="S33" s="240">
        <f t="shared" si="5"/>
        <v>0</v>
      </c>
      <c r="T33" s="240">
        <f t="shared" si="6"/>
        <v>0</v>
      </c>
      <c r="U33" s="240">
        <f t="shared" si="7"/>
        <v>0</v>
      </c>
      <c r="V33" s="241">
        <f t="shared" si="8"/>
        <v>0</v>
      </c>
      <c r="W33" s="15"/>
      <c r="X33" s="65" t="s">
        <v>94</v>
      </c>
      <c r="Y33" s="63"/>
      <c r="Z33" s="64" t="s">
        <v>95</v>
      </c>
      <c r="AA33" s="65"/>
      <c r="AB33" s="189" t="s">
        <v>903</v>
      </c>
      <c r="AC33" s="190">
        <v>4</v>
      </c>
      <c r="AE33" s="9" t="s">
        <v>94</v>
      </c>
      <c r="AF33" s="10" t="s">
        <v>96</v>
      </c>
      <c r="AG33" s="9"/>
      <c r="AH33" s="6" t="s">
        <v>903</v>
      </c>
      <c r="AI33" s="32">
        <v>4</v>
      </c>
      <c r="AJ33" s="14">
        <v>88390</v>
      </c>
      <c r="AK33" s="28">
        <f>AJ33/AI33</f>
        <v>22097.5</v>
      </c>
      <c r="AL33" s="28"/>
      <c r="AM33" s="33"/>
      <c r="AN33" s="11"/>
      <c r="AO33" s="68"/>
      <c r="AP33" s="69"/>
      <c r="AQ33" s="69"/>
      <c r="AR33" s="69"/>
      <c r="AS33" s="14"/>
      <c r="AT33" s="28"/>
      <c r="AU33" s="11"/>
      <c r="AV33" s="11"/>
      <c r="AW33" s="16"/>
      <c r="AX33" s="16"/>
      <c r="AY33" s="16"/>
      <c r="AZ33" s="16"/>
      <c r="BA33" s="16"/>
      <c r="BB33" s="16"/>
      <c r="BC33" s="16"/>
      <c r="BD33" s="16"/>
      <c r="BE33" s="14"/>
      <c r="BF33" s="11"/>
      <c r="BG33" s="11"/>
    </row>
    <row r="34" spans="1:59" ht="30" customHeight="1" x14ac:dyDescent="0.3">
      <c r="A34" s="25" t="s">
        <v>97</v>
      </c>
      <c r="B34" s="52"/>
      <c r="C34" s="53" t="s">
        <v>595</v>
      </c>
      <c r="D34" s="9"/>
      <c r="E34" s="6" t="s">
        <v>903</v>
      </c>
      <c r="F34" s="30">
        <v>2</v>
      </c>
      <c r="G34" s="49"/>
      <c r="H34" s="50"/>
      <c r="I34" s="240">
        <f t="shared" si="0"/>
        <v>0</v>
      </c>
      <c r="J34" s="49"/>
      <c r="K34" s="240">
        <f t="shared" si="1"/>
        <v>0</v>
      </c>
      <c r="L34" s="51"/>
      <c r="M34" s="240">
        <f t="shared" si="2"/>
        <v>0</v>
      </c>
      <c r="N34" s="51"/>
      <c r="O34" s="240">
        <f t="shared" si="3"/>
        <v>0</v>
      </c>
      <c r="P34" s="51"/>
      <c r="Q34" s="240">
        <f t="shared" si="4"/>
        <v>0</v>
      </c>
      <c r="R34" s="51"/>
      <c r="S34" s="240">
        <f t="shared" si="5"/>
        <v>0</v>
      </c>
      <c r="T34" s="240">
        <f t="shared" si="6"/>
        <v>0</v>
      </c>
      <c r="U34" s="240">
        <f t="shared" si="7"/>
        <v>0</v>
      </c>
      <c r="V34" s="241">
        <f t="shared" si="8"/>
        <v>0</v>
      </c>
      <c r="W34" s="15"/>
      <c r="X34" s="65"/>
      <c r="Y34" s="63"/>
      <c r="Z34" s="64"/>
      <c r="AA34" s="65"/>
      <c r="AB34" s="189"/>
      <c r="AC34" s="190"/>
      <c r="AE34" s="9"/>
      <c r="AF34" s="10"/>
      <c r="AG34" s="9"/>
      <c r="AH34" s="6"/>
      <c r="AI34" s="32"/>
      <c r="AJ34" s="14"/>
      <c r="AK34" s="28"/>
      <c r="AL34" s="28"/>
      <c r="AM34" s="33"/>
      <c r="AN34" s="11"/>
      <c r="AO34" s="68"/>
      <c r="AP34" s="69"/>
      <c r="AQ34" s="69"/>
      <c r="AR34" s="69"/>
      <c r="AS34" s="14"/>
      <c r="AT34" s="28"/>
      <c r="AU34" s="11"/>
      <c r="AV34" s="11"/>
      <c r="AW34" s="16"/>
      <c r="AX34" s="16"/>
      <c r="AY34" s="16"/>
      <c r="AZ34" s="16"/>
      <c r="BA34" s="16"/>
      <c r="BB34" s="16"/>
      <c r="BC34" s="16"/>
      <c r="BD34" s="16"/>
      <c r="BE34" s="14"/>
      <c r="BF34" s="11"/>
      <c r="BG34" s="11"/>
    </row>
    <row r="35" spans="1:59" ht="30" customHeight="1" x14ac:dyDescent="0.3">
      <c r="A35" s="25" t="s">
        <v>100</v>
      </c>
      <c r="B35" s="52"/>
      <c r="C35" s="53" t="s">
        <v>1100</v>
      </c>
      <c r="D35" s="9"/>
      <c r="E35" s="6" t="s">
        <v>903</v>
      </c>
      <c r="F35" s="30">
        <v>2</v>
      </c>
      <c r="G35" s="49"/>
      <c r="H35" s="50"/>
      <c r="I35" s="240">
        <f t="shared" si="0"/>
        <v>0</v>
      </c>
      <c r="J35" s="49"/>
      <c r="K35" s="240">
        <f t="shared" si="1"/>
        <v>0</v>
      </c>
      <c r="L35" s="51"/>
      <c r="M35" s="240">
        <f t="shared" si="2"/>
        <v>0</v>
      </c>
      <c r="N35" s="51"/>
      <c r="O35" s="240">
        <f t="shared" si="3"/>
        <v>0</v>
      </c>
      <c r="P35" s="51"/>
      <c r="Q35" s="240">
        <f t="shared" si="4"/>
        <v>0</v>
      </c>
      <c r="R35" s="51"/>
      <c r="S35" s="240">
        <f t="shared" si="5"/>
        <v>0</v>
      </c>
      <c r="T35" s="240">
        <f t="shared" si="6"/>
        <v>0</v>
      </c>
      <c r="U35" s="240">
        <f t="shared" si="7"/>
        <v>0</v>
      </c>
      <c r="V35" s="241">
        <f t="shared" si="8"/>
        <v>0</v>
      </c>
      <c r="W35" s="15"/>
      <c r="X35" s="65" t="s">
        <v>97</v>
      </c>
      <c r="Y35" s="63"/>
      <c r="Z35" s="64" t="s">
        <v>483</v>
      </c>
      <c r="AA35" s="65"/>
      <c r="AB35" s="189" t="s">
        <v>903</v>
      </c>
      <c r="AC35" s="190">
        <v>2</v>
      </c>
      <c r="AE35" s="9" t="s">
        <v>97</v>
      </c>
      <c r="AF35" s="10" t="s">
        <v>484</v>
      </c>
      <c r="AG35" s="9"/>
      <c r="AH35" s="6" t="s">
        <v>903</v>
      </c>
      <c r="AI35" s="32">
        <v>2</v>
      </c>
      <c r="AJ35" s="14"/>
      <c r="AK35" s="28"/>
      <c r="AL35" s="28"/>
      <c r="AM35" s="33"/>
      <c r="AN35" s="11"/>
      <c r="AO35" s="68"/>
      <c r="AP35" s="69"/>
      <c r="AQ35" s="69"/>
      <c r="AR35" s="69"/>
      <c r="AS35" s="14"/>
      <c r="AT35" s="28"/>
      <c r="AU35" s="11"/>
      <c r="AV35" s="11"/>
      <c r="AW35" s="16"/>
      <c r="AX35" s="16"/>
      <c r="AY35" s="16"/>
      <c r="AZ35" s="16"/>
      <c r="BA35" s="16"/>
      <c r="BB35" s="16"/>
      <c r="BC35" s="16"/>
      <c r="BD35" s="16"/>
      <c r="BE35" s="14"/>
      <c r="BF35" s="11"/>
      <c r="BG35" s="11"/>
    </row>
    <row r="36" spans="1:59" ht="30" customHeight="1" x14ac:dyDescent="0.3">
      <c r="A36" s="25" t="s">
        <v>103</v>
      </c>
      <c r="B36" s="52"/>
      <c r="C36" s="53" t="s">
        <v>1101</v>
      </c>
      <c r="D36" s="9"/>
      <c r="E36" s="6"/>
      <c r="F36" s="30">
        <v>2</v>
      </c>
      <c r="G36" s="49"/>
      <c r="H36" s="50"/>
      <c r="I36" s="240">
        <f t="shared" si="0"/>
        <v>0</v>
      </c>
      <c r="J36" s="49"/>
      <c r="K36" s="240">
        <f t="shared" si="1"/>
        <v>0</v>
      </c>
      <c r="L36" s="51"/>
      <c r="M36" s="240">
        <f t="shared" si="2"/>
        <v>0</v>
      </c>
      <c r="N36" s="51"/>
      <c r="O36" s="240">
        <f t="shared" si="3"/>
        <v>0</v>
      </c>
      <c r="P36" s="51"/>
      <c r="Q36" s="240">
        <f t="shared" si="4"/>
        <v>0</v>
      </c>
      <c r="R36" s="51"/>
      <c r="S36" s="240">
        <f t="shared" si="5"/>
        <v>0</v>
      </c>
      <c r="T36" s="240">
        <f t="shared" si="6"/>
        <v>0</v>
      </c>
      <c r="U36" s="240">
        <f t="shared" si="7"/>
        <v>0</v>
      </c>
      <c r="V36" s="241">
        <f t="shared" si="8"/>
        <v>0</v>
      </c>
      <c r="W36" s="15"/>
      <c r="X36" s="65"/>
      <c r="Y36" s="63"/>
      <c r="Z36" s="64"/>
      <c r="AA36" s="65"/>
      <c r="AB36" s="189"/>
      <c r="AC36" s="190"/>
      <c r="AE36" s="9"/>
      <c r="AF36" s="10"/>
      <c r="AG36" s="9"/>
      <c r="AH36" s="6"/>
      <c r="AI36" s="32"/>
      <c r="AJ36" s="14"/>
      <c r="AK36" s="28"/>
      <c r="AL36" s="28"/>
      <c r="AM36" s="33"/>
      <c r="AN36" s="11"/>
      <c r="AO36" s="68"/>
      <c r="AP36" s="69"/>
      <c r="AQ36" s="69"/>
      <c r="AR36" s="69"/>
      <c r="AS36" s="14"/>
      <c r="AT36" s="28"/>
      <c r="AU36" s="11"/>
      <c r="AV36" s="11"/>
      <c r="AW36" s="16"/>
      <c r="AX36" s="16"/>
      <c r="AY36" s="16"/>
      <c r="AZ36" s="16"/>
      <c r="BA36" s="16"/>
      <c r="BB36" s="16"/>
      <c r="BC36" s="16"/>
      <c r="BD36" s="16"/>
      <c r="BE36" s="14"/>
      <c r="BF36" s="11"/>
      <c r="BG36" s="11"/>
    </row>
    <row r="37" spans="1:59" ht="30" customHeight="1" x14ac:dyDescent="0.3">
      <c r="A37" s="25" t="s">
        <v>106</v>
      </c>
      <c r="B37" s="52"/>
      <c r="C37" s="53" t="s">
        <v>101</v>
      </c>
      <c r="D37" s="9"/>
      <c r="E37" s="6" t="s">
        <v>903</v>
      </c>
      <c r="F37" s="30">
        <v>1</v>
      </c>
      <c r="G37" s="49"/>
      <c r="H37" s="50"/>
      <c r="I37" s="240">
        <f t="shared" si="0"/>
        <v>0</v>
      </c>
      <c r="J37" s="49"/>
      <c r="K37" s="240">
        <f t="shared" si="1"/>
        <v>0</v>
      </c>
      <c r="L37" s="51"/>
      <c r="M37" s="240">
        <f t="shared" si="2"/>
        <v>0</v>
      </c>
      <c r="N37" s="51"/>
      <c r="O37" s="240">
        <f t="shared" si="3"/>
        <v>0</v>
      </c>
      <c r="P37" s="51"/>
      <c r="Q37" s="240">
        <f t="shared" si="4"/>
        <v>0</v>
      </c>
      <c r="R37" s="51"/>
      <c r="S37" s="240">
        <f t="shared" si="5"/>
        <v>0</v>
      </c>
      <c r="T37" s="240">
        <f t="shared" si="6"/>
        <v>0</v>
      </c>
      <c r="U37" s="240">
        <f t="shared" si="7"/>
        <v>0</v>
      </c>
      <c r="V37" s="241">
        <f t="shared" si="8"/>
        <v>0</v>
      </c>
      <c r="W37" s="15"/>
      <c r="X37" s="65" t="s">
        <v>100</v>
      </c>
      <c r="Y37" s="63"/>
      <c r="Z37" s="64" t="s">
        <v>101</v>
      </c>
      <c r="AA37" s="65"/>
      <c r="AB37" s="189" t="s">
        <v>903</v>
      </c>
      <c r="AC37" s="190">
        <v>1</v>
      </c>
      <c r="AE37" s="9" t="s">
        <v>100</v>
      </c>
      <c r="AF37" s="10" t="s">
        <v>102</v>
      </c>
      <c r="AG37" s="9"/>
      <c r="AH37" s="6" t="s">
        <v>903</v>
      </c>
      <c r="AI37" s="32">
        <v>1</v>
      </c>
      <c r="AJ37" s="14"/>
      <c r="AK37" s="28"/>
      <c r="AL37" s="28"/>
      <c r="AM37" s="33"/>
      <c r="AN37" s="11"/>
      <c r="AO37" s="68"/>
      <c r="AP37" s="69"/>
      <c r="AQ37" s="69"/>
      <c r="AR37" s="69"/>
      <c r="AS37" s="14"/>
      <c r="AT37" s="28"/>
      <c r="AU37" s="11"/>
      <c r="AV37" s="11"/>
      <c r="AW37" s="16"/>
      <c r="AX37" s="16"/>
      <c r="AY37" s="16"/>
      <c r="AZ37" s="16"/>
      <c r="BA37" s="16"/>
      <c r="BB37" s="16"/>
      <c r="BC37" s="16"/>
      <c r="BD37" s="16"/>
      <c r="BE37" s="14"/>
      <c r="BF37" s="11"/>
      <c r="BG37" s="11"/>
    </row>
    <row r="38" spans="1:59" ht="30" customHeight="1" x14ac:dyDescent="0.3">
      <c r="A38" s="25" t="s">
        <v>107</v>
      </c>
      <c r="B38" s="52"/>
      <c r="C38" s="53" t="s">
        <v>584</v>
      </c>
      <c r="D38" s="9"/>
      <c r="E38" s="6" t="s">
        <v>903</v>
      </c>
      <c r="F38" s="30">
        <v>2</v>
      </c>
      <c r="G38" s="49"/>
      <c r="H38" s="50"/>
      <c r="I38" s="240">
        <f t="shared" si="0"/>
        <v>0</v>
      </c>
      <c r="J38" s="49"/>
      <c r="K38" s="240">
        <f t="shared" si="1"/>
        <v>0</v>
      </c>
      <c r="L38" s="51"/>
      <c r="M38" s="240">
        <f t="shared" si="2"/>
        <v>0</v>
      </c>
      <c r="N38" s="51"/>
      <c r="O38" s="240">
        <f t="shared" si="3"/>
        <v>0</v>
      </c>
      <c r="P38" s="51"/>
      <c r="Q38" s="240">
        <f t="shared" si="4"/>
        <v>0</v>
      </c>
      <c r="R38" s="51"/>
      <c r="S38" s="240">
        <f t="shared" si="5"/>
        <v>0</v>
      </c>
      <c r="T38" s="240">
        <f t="shared" si="6"/>
        <v>0</v>
      </c>
      <c r="U38" s="240">
        <f t="shared" si="7"/>
        <v>0</v>
      </c>
      <c r="V38" s="241">
        <f t="shared" si="8"/>
        <v>0</v>
      </c>
      <c r="W38" s="15"/>
      <c r="X38" s="65" t="s">
        <v>103</v>
      </c>
      <c r="Y38" s="63"/>
      <c r="Z38" s="64" t="s">
        <v>104</v>
      </c>
      <c r="AA38" s="65"/>
      <c r="AB38" s="189" t="s">
        <v>903</v>
      </c>
      <c r="AC38" s="190">
        <v>2</v>
      </c>
      <c r="AE38" s="9" t="s">
        <v>103</v>
      </c>
      <c r="AF38" s="10" t="s">
        <v>105</v>
      </c>
      <c r="AG38" s="9"/>
      <c r="AH38" s="6" t="s">
        <v>903</v>
      </c>
      <c r="AI38" s="32">
        <v>2</v>
      </c>
      <c r="AJ38" s="14"/>
      <c r="AK38" s="28"/>
      <c r="AL38" s="28"/>
      <c r="AM38" s="33"/>
      <c r="AN38" s="11"/>
      <c r="AO38" s="68"/>
      <c r="AP38" s="69"/>
      <c r="AQ38" s="69"/>
      <c r="AR38" s="69"/>
      <c r="AS38" s="14"/>
      <c r="AT38" s="28"/>
      <c r="AU38" s="11"/>
      <c r="AV38" s="11"/>
      <c r="AW38" s="16"/>
      <c r="AX38" s="16"/>
      <c r="AY38" s="16"/>
      <c r="AZ38" s="16"/>
      <c r="BA38" s="16"/>
      <c r="BB38" s="16"/>
      <c r="BC38" s="16"/>
      <c r="BD38" s="16"/>
      <c r="BE38" s="14"/>
      <c r="BF38" s="11"/>
      <c r="BG38" s="11"/>
    </row>
    <row r="39" spans="1:59" ht="30" customHeight="1" x14ac:dyDescent="0.3">
      <c r="A39" s="25" t="s">
        <v>110</v>
      </c>
      <c r="B39" s="52"/>
      <c r="C39" s="53" t="s">
        <v>1098</v>
      </c>
      <c r="D39" s="9"/>
      <c r="E39" s="6" t="s">
        <v>903</v>
      </c>
      <c r="F39" s="30">
        <v>2</v>
      </c>
      <c r="G39" s="49"/>
      <c r="H39" s="50"/>
      <c r="I39" s="240">
        <f t="shared" si="0"/>
        <v>0</v>
      </c>
      <c r="J39" s="49"/>
      <c r="K39" s="240">
        <f t="shared" si="1"/>
        <v>0</v>
      </c>
      <c r="L39" s="51"/>
      <c r="M39" s="240">
        <f t="shared" si="2"/>
        <v>0</v>
      </c>
      <c r="N39" s="51"/>
      <c r="O39" s="240">
        <f t="shared" si="3"/>
        <v>0</v>
      </c>
      <c r="P39" s="51"/>
      <c r="Q39" s="240">
        <f t="shared" si="4"/>
        <v>0</v>
      </c>
      <c r="R39" s="51"/>
      <c r="S39" s="240">
        <f t="shared" si="5"/>
        <v>0</v>
      </c>
      <c r="T39" s="240">
        <f t="shared" si="6"/>
        <v>0</v>
      </c>
      <c r="U39" s="240">
        <f t="shared" si="7"/>
        <v>0</v>
      </c>
      <c r="V39" s="241">
        <f t="shared" si="8"/>
        <v>0</v>
      </c>
      <c r="W39" s="15"/>
      <c r="X39" s="65" t="s">
        <v>110</v>
      </c>
      <c r="Y39" s="63"/>
      <c r="Z39" s="64" t="s">
        <v>108</v>
      </c>
      <c r="AA39" s="65"/>
      <c r="AB39" s="189" t="s">
        <v>903</v>
      </c>
      <c r="AC39" s="190">
        <v>2</v>
      </c>
      <c r="AE39" s="9" t="s">
        <v>110</v>
      </c>
      <c r="AF39" s="10" t="s">
        <v>109</v>
      </c>
      <c r="AG39" s="9"/>
      <c r="AH39" s="6" t="s">
        <v>903</v>
      </c>
      <c r="AI39" s="32">
        <v>2</v>
      </c>
      <c r="AJ39" s="14">
        <v>50446.790650570227</v>
      </c>
      <c r="AK39" s="28">
        <f t="shared" ref="AK39:AK44" si="9">AJ39/AI39</f>
        <v>25223.395325285113</v>
      </c>
      <c r="AL39" s="28"/>
      <c r="AM39" s="33"/>
      <c r="AN39" s="11"/>
      <c r="AO39" s="68"/>
      <c r="AP39" s="69"/>
      <c r="AQ39" s="69"/>
      <c r="AR39" s="69"/>
      <c r="AS39" s="14"/>
      <c r="AT39" s="28"/>
      <c r="AU39" s="11"/>
      <c r="AV39" s="11"/>
      <c r="AW39" s="16"/>
      <c r="AX39" s="16"/>
      <c r="AY39" s="16"/>
      <c r="AZ39" s="16"/>
      <c r="BA39" s="16"/>
      <c r="BB39" s="16"/>
      <c r="BC39" s="16"/>
      <c r="BD39" s="16"/>
      <c r="BE39" s="14"/>
      <c r="BF39" s="11"/>
      <c r="BG39" s="11"/>
    </row>
    <row r="40" spans="1:59" ht="30" customHeight="1" x14ac:dyDescent="0.3">
      <c r="A40" s="25" t="s">
        <v>111</v>
      </c>
      <c r="B40" s="52"/>
      <c r="C40" s="53" t="s">
        <v>1099</v>
      </c>
      <c r="D40" s="9"/>
      <c r="E40" s="6" t="s">
        <v>903</v>
      </c>
      <c r="F40" s="30">
        <v>2</v>
      </c>
      <c r="G40" s="49"/>
      <c r="H40" s="50"/>
      <c r="I40" s="240">
        <f t="shared" si="0"/>
        <v>0</v>
      </c>
      <c r="J40" s="49"/>
      <c r="K40" s="240">
        <f t="shared" si="1"/>
        <v>0</v>
      </c>
      <c r="L40" s="51"/>
      <c r="M40" s="240">
        <f t="shared" si="2"/>
        <v>0</v>
      </c>
      <c r="N40" s="51"/>
      <c r="O40" s="240">
        <f t="shared" si="3"/>
        <v>0</v>
      </c>
      <c r="P40" s="51"/>
      <c r="Q40" s="240">
        <f t="shared" si="4"/>
        <v>0</v>
      </c>
      <c r="R40" s="51"/>
      <c r="S40" s="240">
        <f t="shared" si="5"/>
        <v>0</v>
      </c>
      <c r="T40" s="240">
        <f t="shared" si="6"/>
        <v>0</v>
      </c>
      <c r="U40" s="240">
        <f t="shared" si="7"/>
        <v>0</v>
      </c>
      <c r="V40" s="241">
        <f t="shared" si="8"/>
        <v>0</v>
      </c>
      <c r="W40" s="15"/>
      <c r="X40" s="65"/>
      <c r="Y40" s="63"/>
      <c r="Z40" s="64"/>
      <c r="AA40" s="65"/>
      <c r="AB40" s="189"/>
      <c r="AC40" s="190"/>
      <c r="AE40" s="9"/>
      <c r="AF40" s="10"/>
      <c r="AG40" s="9"/>
      <c r="AH40" s="6"/>
      <c r="AI40" s="32"/>
      <c r="AJ40" s="14"/>
      <c r="AK40" s="28"/>
      <c r="AL40" s="28"/>
      <c r="AM40" s="33"/>
      <c r="AN40" s="11"/>
      <c r="AO40" s="68"/>
      <c r="AP40" s="69"/>
      <c r="AQ40" s="69"/>
      <c r="AR40" s="69"/>
      <c r="AS40" s="14"/>
      <c r="AT40" s="28"/>
      <c r="AU40" s="11"/>
      <c r="AV40" s="11"/>
      <c r="AW40" s="16"/>
      <c r="AX40" s="16"/>
      <c r="AY40" s="16"/>
      <c r="AZ40" s="16"/>
      <c r="BA40" s="16"/>
      <c r="BB40" s="16"/>
      <c r="BC40" s="16"/>
      <c r="BD40" s="16"/>
      <c r="BE40" s="14"/>
      <c r="BF40" s="11"/>
      <c r="BG40" s="11"/>
    </row>
    <row r="41" spans="1:59" ht="30" customHeight="1" x14ac:dyDescent="0.3">
      <c r="A41" s="25" t="s">
        <v>113</v>
      </c>
      <c r="B41" s="52"/>
      <c r="C41" s="53" t="s">
        <v>112</v>
      </c>
      <c r="D41" s="9"/>
      <c r="E41" s="6" t="s">
        <v>903</v>
      </c>
      <c r="F41" s="30">
        <v>2</v>
      </c>
      <c r="G41" s="49"/>
      <c r="H41" s="50"/>
      <c r="I41" s="240">
        <f t="shared" si="0"/>
        <v>0</v>
      </c>
      <c r="J41" s="49"/>
      <c r="K41" s="240">
        <f t="shared" si="1"/>
        <v>0</v>
      </c>
      <c r="L41" s="51"/>
      <c r="M41" s="240">
        <f t="shared" si="2"/>
        <v>0</v>
      </c>
      <c r="N41" s="51"/>
      <c r="O41" s="240">
        <f t="shared" si="3"/>
        <v>0</v>
      </c>
      <c r="P41" s="51"/>
      <c r="Q41" s="240">
        <f t="shared" si="4"/>
        <v>0</v>
      </c>
      <c r="R41" s="51"/>
      <c r="S41" s="240">
        <f t="shared" si="5"/>
        <v>0</v>
      </c>
      <c r="T41" s="240">
        <f t="shared" si="6"/>
        <v>0</v>
      </c>
      <c r="U41" s="240">
        <f t="shared" si="7"/>
        <v>0</v>
      </c>
      <c r="V41" s="241">
        <f t="shared" si="8"/>
        <v>0</v>
      </c>
      <c r="W41" s="15"/>
      <c r="X41" s="65"/>
      <c r="Y41" s="63"/>
      <c r="Z41" s="64"/>
      <c r="AA41" s="65"/>
      <c r="AB41" s="189"/>
      <c r="AC41" s="190"/>
      <c r="AE41" s="9"/>
      <c r="AF41" s="10"/>
      <c r="AG41" s="9"/>
      <c r="AH41" s="6"/>
      <c r="AI41" s="32"/>
      <c r="AJ41" s="14"/>
      <c r="AK41" s="28"/>
      <c r="AL41" s="28"/>
      <c r="AM41" s="33"/>
      <c r="AN41" s="11"/>
      <c r="AO41" s="68"/>
      <c r="AP41" s="69"/>
      <c r="AQ41" s="69"/>
      <c r="AR41" s="69"/>
      <c r="AS41" s="14"/>
      <c r="AT41" s="28"/>
      <c r="AU41" s="11"/>
      <c r="AV41" s="11"/>
      <c r="AW41" s="16"/>
      <c r="AX41" s="16"/>
      <c r="AY41" s="16"/>
      <c r="AZ41" s="16"/>
      <c r="BA41" s="16"/>
      <c r="BB41" s="16"/>
      <c r="BC41" s="16"/>
      <c r="BD41" s="16"/>
      <c r="BE41" s="14"/>
      <c r="BF41" s="11"/>
      <c r="BG41" s="11"/>
    </row>
    <row r="42" spans="1:59" ht="30" customHeight="1" x14ac:dyDescent="0.3">
      <c r="A42" s="25" t="s">
        <v>116</v>
      </c>
      <c r="B42" s="52"/>
      <c r="C42" s="53" t="s">
        <v>485</v>
      </c>
      <c r="D42" s="9"/>
      <c r="E42" s="6" t="s">
        <v>903</v>
      </c>
      <c r="F42" s="30">
        <v>1</v>
      </c>
      <c r="G42" s="49"/>
      <c r="H42" s="50"/>
      <c r="I42" s="240">
        <f t="shared" si="0"/>
        <v>0</v>
      </c>
      <c r="J42" s="49"/>
      <c r="K42" s="240">
        <f t="shared" si="1"/>
        <v>0</v>
      </c>
      <c r="L42" s="51"/>
      <c r="M42" s="240">
        <f t="shared" si="2"/>
        <v>0</v>
      </c>
      <c r="N42" s="51"/>
      <c r="O42" s="240">
        <f t="shared" si="3"/>
        <v>0</v>
      </c>
      <c r="P42" s="51"/>
      <c r="Q42" s="240">
        <f t="shared" si="4"/>
        <v>0</v>
      </c>
      <c r="R42" s="51"/>
      <c r="S42" s="240">
        <f t="shared" si="5"/>
        <v>0</v>
      </c>
      <c r="T42" s="240">
        <f t="shared" si="6"/>
        <v>0</v>
      </c>
      <c r="U42" s="240">
        <f t="shared" si="7"/>
        <v>0</v>
      </c>
      <c r="V42" s="241">
        <f t="shared" si="8"/>
        <v>0</v>
      </c>
      <c r="W42" s="15"/>
      <c r="X42" s="65" t="s">
        <v>113</v>
      </c>
      <c r="Y42" s="63"/>
      <c r="Z42" s="64" t="s">
        <v>485</v>
      </c>
      <c r="AA42" s="65"/>
      <c r="AB42" s="189" t="s">
        <v>903</v>
      </c>
      <c r="AC42" s="190">
        <v>1</v>
      </c>
      <c r="AE42" s="9" t="s">
        <v>113</v>
      </c>
      <c r="AF42" s="10" t="s">
        <v>117</v>
      </c>
      <c r="AG42" s="9"/>
      <c r="AH42" s="6" t="s">
        <v>903</v>
      </c>
      <c r="AI42" s="32">
        <v>1</v>
      </c>
      <c r="AJ42" s="14"/>
      <c r="AK42" s="28">
        <f t="shared" si="9"/>
        <v>0</v>
      </c>
      <c r="AL42" s="28"/>
      <c r="AM42" s="33"/>
      <c r="AN42" s="11"/>
      <c r="AO42" s="68"/>
      <c r="AP42" s="69"/>
      <c r="AQ42" s="69"/>
      <c r="AR42" s="69"/>
      <c r="AS42" s="14"/>
      <c r="AT42" s="28"/>
      <c r="AU42" s="11"/>
      <c r="AV42" s="11"/>
      <c r="AW42" s="16"/>
      <c r="AX42" s="16"/>
      <c r="AY42" s="16"/>
      <c r="AZ42" s="16"/>
      <c r="BA42" s="16"/>
      <c r="BB42" s="16"/>
      <c r="BC42" s="16"/>
      <c r="BD42" s="16"/>
      <c r="BE42" s="14"/>
      <c r="BF42" s="11"/>
      <c r="BG42" s="11"/>
    </row>
    <row r="43" spans="1:59" ht="30" customHeight="1" x14ac:dyDescent="0.3">
      <c r="A43" s="25" t="s">
        <v>118</v>
      </c>
      <c r="B43" s="52"/>
      <c r="C43" s="53" t="s">
        <v>119</v>
      </c>
      <c r="D43" s="9"/>
      <c r="E43" s="6" t="s">
        <v>120</v>
      </c>
      <c r="F43" s="30">
        <v>3</v>
      </c>
      <c r="G43" s="49"/>
      <c r="H43" s="50"/>
      <c r="I43" s="240">
        <f t="shared" si="0"/>
        <v>0</v>
      </c>
      <c r="J43" s="49"/>
      <c r="K43" s="240">
        <f t="shared" si="1"/>
        <v>0</v>
      </c>
      <c r="L43" s="51"/>
      <c r="M43" s="240">
        <f t="shared" si="2"/>
        <v>0</v>
      </c>
      <c r="N43" s="51"/>
      <c r="O43" s="240">
        <f t="shared" si="3"/>
        <v>0</v>
      </c>
      <c r="P43" s="51"/>
      <c r="Q43" s="240">
        <f t="shared" si="4"/>
        <v>0</v>
      </c>
      <c r="R43" s="51"/>
      <c r="S43" s="240">
        <f t="shared" si="5"/>
        <v>0</v>
      </c>
      <c r="T43" s="240">
        <f t="shared" si="6"/>
        <v>0</v>
      </c>
      <c r="U43" s="240">
        <f t="shared" si="7"/>
        <v>0</v>
      </c>
      <c r="V43" s="241">
        <f t="shared" si="8"/>
        <v>0</v>
      </c>
      <c r="W43" s="15"/>
      <c r="X43" s="65" t="s">
        <v>116</v>
      </c>
      <c r="Y43" s="63"/>
      <c r="Z43" s="64" t="s">
        <v>119</v>
      </c>
      <c r="AA43" s="65"/>
      <c r="AB43" s="189" t="s">
        <v>120</v>
      </c>
      <c r="AC43" s="190">
        <v>6</v>
      </c>
      <c r="AE43" s="9" t="s">
        <v>116</v>
      </c>
      <c r="AF43" s="10" t="s">
        <v>121</v>
      </c>
      <c r="AG43" s="9"/>
      <c r="AH43" s="6" t="s">
        <v>122</v>
      </c>
      <c r="AI43" s="32">
        <v>6</v>
      </c>
      <c r="AJ43" s="14">
        <v>14080.940191937743</v>
      </c>
      <c r="AK43" s="28">
        <f t="shared" si="9"/>
        <v>2346.8233653229572</v>
      </c>
      <c r="AL43" s="28"/>
      <c r="AM43" s="33"/>
      <c r="AN43" s="11"/>
      <c r="AO43" s="68"/>
      <c r="AP43" s="69"/>
      <c r="AQ43" s="69"/>
      <c r="AR43" s="69"/>
      <c r="AS43" s="14"/>
      <c r="AT43" s="28"/>
      <c r="AU43" s="11"/>
      <c r="AV43" s="11"/>
      <c r="AW43" s="16"/>
      <c r="AX43" s="16"/>
      <c r="AY43" s="16"/>
      <c r="AZ43" s="16"/>
      <c r="BA43" s="16"/>
      <c r="BB43" s="16"/>
      <c r="BC43" s="16"/>
      <c r="BD43" s="16"/>
      <c r="BE43" s="14"/>
      <c r="BF43" s="11"/>
      <c r="BG43" s="11"/>
    </row>
    <row r="44" spans="1:59" ht="30" customHeight="1" x14ac:dyDescent="0.3">
      <c r="A44" s="25" t="s">
        <v>123</v>
      </c>
      <c r="B44" s="52"/>
      <c r="C44" s="53" t="s">
        <v>124</v>
      </c>
      <c r="D44" s="9"/>
      <c r="E44" s="6" t="s">
        <v>903</v>
      </c>
      <c r="F44" s="30">
        <v>1</v>
      </c>
      <c r="G44" s="49"/>
      <c r="H44" s="50"/>
      <c r="I44" s="240">
        <f t="shared" si="0"/>
        <v>0</v>
      </c>
      <c r="J44" s="49"/>
      <c r="K44" s="240">
        <f t="shared" si="1"/>
        <v>0</v>
      </c>
      <c r="L44" s="51"/>
      <c r="M44" s="240">
        <f t="shared" si="2"/>
        <v>0</v>
      </c>
      <c r="N44" s="51"/>
      <c r="O44" s="240">
        <f t="shared" si="3"/>
        <v>0</v>
      </c>
      <c r="P44" s="51"/>
      <c r="Q44" s="240">
        <f t="shared" si="4"/>
        <v>0</v>
      </c>
      <c r="R44" s="51"/>
      <c r="S44" s="240">
        <f t="shared" si="5"/>
        <v>0</v>
      </c>
      <c r="T44" s="240">
        <f t="shared" si="6"/>
        <v>0</v>
      </c>
      <c r="U44" s="240">
        <f t="shared" si="7"/>
        <v>0</v>
      </c>
      <c r="V44" s="241">
        <f t="shared" si="8"/>
        <v>0</v>
      </c>
      <c r="W44" s="15"/>
      <c r="X44" s="65" t="s">
        <v>118</v>
      </c>
      <c r="Y44" s="63"/>
      <c r="Z44" s="64" t="s">
        <v>124</v>
      </c>
      <c r="AA44" s="65"/>
      <c r="AB44" s="189" t="s">
        <v>903</v>
      </c>
      <c r="AC44" s="190">
        <v>1</v>
      </c>
      <c r="AE44" s="9" t="s">
        <v>118</v>
      </c>
      <c r="AF44" s="10" t="s">
        <v>125</v>
      </c>
      <c r="AG44" s="9"/>
      <c r="AH44" s="6" t="s">
        <v>903</v>
      </c>
      <c r="AI44" s="32">
        <v>1</v>
      </c>
      <c r="AJ44" s="14"/>
      <c r="AK44" s="28">
        <f t="shared" si="9"/>
        <v>0</v>
      </c>
      <c r="AL44" s="28"/>
      <c r="AM44" s="33"/>
      <c r="AN44" s="11"/>
      <c r="AO44" s="68"/>
      <c r="AP44" s="69"/>
      <c r="AQ44" s="69"/>
      <c r="AR44" s="69"/>
      <c r="AS44" s="14"/>
      <c r="AT44" s="28"/>
      <c r="AU44" s="11"/>
      <c r="AV44" s="11"/>
      <c r="AW44" s="16"/>
      <c r="AX44" s="16"/>
      <c r="AY44" s="16"/>
      <c r="AZ44" s="16"/>
      <c r="BA44" s="16"/>
      <c r="BB44" s="16"/>
      <c r="BC44" s="16"/>
      <c r="BD44" s="16"/>
      <c r="BE44" s="14"/>
      <c r="BF44" s="11"/>
      <c r="BG44" s="11"/>
    </row>
    <row r="45" spans="1:59" ht="30" customHeight="1" x14ac:dyDescent="0.35">
      <c r="A45" s="458" t="s">
        <v>126</v>
      </c>
      <c r="B45" s="239"/>
      <c r="C45" s="456" t="s">
        <v>135</v>
      </c>
      <c r="D45" s="9"/>
      <c r="E45" s="34"/>
      <c r="F45" s="36"/>
      <c r="G45" s="59"/>
      <c r="H45" s="60"/>
      <c r="I45" s="61"/>
      <c r="J45" s="59"/>
      <c r="K45" s="61"/>
      <c r="L45" s="59"/>
      <c r="M45" s="60"/>
      <c r="N45" s="60"/>
      <c r="O45" s="61"/>
      <c r="P45" s="59"/>
      <c r="Q45" s="60"/>
      <c r="R45" s="60"/>
      <c r="S45" s="61"/>
      <c r="T45" s="27"/>
      <c r="U45" s="29"/>
      <c r="V45" s="242"/>
      <c r="W45" s="15"/>
      <c r="X45" s="191" t="s">
        <v>134</v>
      </c>
      <c r="Y45" s="192"/>
      <c r="Z45" s="177" t="s">
        <v>135</v>
      </c>
      <c r="AA45" s="65"/>
      <c r="AB45" s="66"/>
      <c r="AC45" s="37"/>
      <c r="AE45" s="193" t="s">
        <v>134</v>
      </c>
      <c r="AF45" s="194" t="s">
        <v>136</v>
      </c>
      <c r="AG45" s="9"/>
      <c r="AH45" s="34"/>
      <c r="AI45" s="37"/>
      <c r="AJ45" s="67"/>
      <c r="AK45" s="70"/>
      <c r="AL45" s="70"/>
      <c r="AM45" s="68"/>
      <c r="AN45" s="69"/>
      <c r="AO45" s="68"/>
      <c r="AP45" s="69"/>
      <c r="AQ45" s="69"/>
      <c r="AR45" s="69"/>
      <c r="AS45" s="67"/>
      <c r="AT45" s="70"/>
      <c r="AU45" s="69"/>
      <c r="AV45" s="69"/>
      <c r="AW45" s="16"/>
      <c r="AX45" s="16"/>
      <c r="AY45" s="16"/>
      <c r="AZ45" s="16"/>
      <c r="BA45" s="16"/>
      <c r="BB45" s="16"/>
      <c r="BC45" s="16"/>
      <c r="BD45" s="16"/>
      <c r="BE45" s="14"/>
      <c r="BF45" s="11"/>
      <c r="BG45" s="11"/>
    </row>
    <row r="46" spans="1:59" ht="30" customHeight="1" x14ac:dyDescent="0.35">
      <c r="A46" s="35" t="s">
        <v>127</v>
      </c>
      <c r="B46" s="52"/>
      <c r="C46" s="53" t="s">
        <v>138</v>
      </c>
      <c r="D46" s="9"/>
      <c r="E46" s="34" t="s">
        <v>903</v>
      </c>
      <c r="F46" s="38">
        <v>4</v>
      </c>
      <c r="G46" s="49"/>
      <c r="H46" s="29"/>
      <c r="I46" s="31">
        <f t="shared" si="0"/>
        <v>0</v>
      </c>
      <c r="J46" s="49"/>
      <c r="K46" s="240">
        <f t="shared" si="1"/>
        <v>0</v>
      </c>
      <c r="L46" s="59"/>
      <c r="M46" s="60">
        <f t="shared" si="2"/>
        <v>0</v>
      </c>
      <c r="N46" s="60"/>
      <c r="O46" s="61">
        <f t="shared" si="3"/>
        <v>0</v>
      </c>
      <c r="P46" s="27"/>
      <c r="Q46" s="29">
        <f t="shared" si="4"/>
        <v>0</v>
      </c>
      <c r="R46" s="26"/>
      <c r="S46" s="31">
        <f t="shared" si="5"/>
        <v>0</v>
      </c>
      <c r="T46" s="27">
        <f t="shared" si="6"/>
        <v>0</v>
      </c>
      <c r="U46" s="29">
        <f t="shared" si="7"/>
        <v>0</v>
      </c>
      <c r="V46" s="242">
        <f t="shared" si="8"/>
        <v>0</v>
      </c>
      <c r="W46" s="15"/>
      <c r="X46" s="62" t="s">
        <v>137</v>
      </c>
      <c r="Y46" s="63"/>
      <c r="Z46" s="64" t="s">
        <v>138</v>
      </c>
      <c r="AA46" s="65"/>
      <c r="AB46" s="66" t="s">
        <v>903</v>
      </c>
      <c r="AC46" s="195">
        <v>5</v>
      </c>
      <c r="AE46" s="12" t="s">
        <v>137</v>
      </c>
      <c r="AF46" s="10" t="s">
        <v>139</v>
      </c>
      <c r="AG46" s="9"/>
      <c r="AH46" s="34" t="s">
        <v>903</v>
      </c>
      <c r="AI46" s="39">
        <v>5</v>
      </c>
      <c r="AJ46" s="14">
        <v>88406</v>
      </c>
      <c r="AK46" s="28">
        <f>$AJ$46/SUM($AI$46:$AI$52)</f>
        <v>6800.4615384615381</v>
      </c>
      <c r="AL46" s="28"/>
      <c r="AM46" s="33"/>
      <c r="AN46" s="11"/>
      <c r="AO46" s="68"/>
      <c r="AP46" s="69"/>
      <c r="AQ46" s="69"/>
      <c r="AR46" s="69"/>
      <c r="AS46" s="14"/>
      <c r="AT46" s="28"/>
      <c r="AU46" s="11"/>
      <c r="AV46" s="11"/>
      <c r="AW46" s="16"/>
      <c r="AX46" s="16"/>
      <c r="AY46" s="16"/>
      <c r="AZ46" s="16"/>
      <c r="BA46" s="16"/>
      <c r="BB46" s="16"/>
      <c r="BC46" s="16"/>
      <c r="BD46" s="16"/>
      <c r="BE46" s="14"/>
      <c r="BF46" s="11"/>
      <c r="BG46" s="11"/>
    </row>
    <row r="47" spans="1:59" ht="30" customHeight="1" x14ac:dyDescent="0.35">
      <c r="A47" s="35" t="s">
        <v>128</v>
      </c>
      <c r="B47" s="52"/>
      <c r="C47" s="53" t="s">
        <v>141</v>
      </c>
      <c r="D47" s="9"/>
      <c r="E47" s="34" t="s">
        <v>903</v>
      </c>
      <c r="F47" s="36">
        <v>4</v>
      </c>
      <c r="G47" s="49"/>
      <c r="H47" s="29"/>
      <c r="I47" s="31">
        <f t="shared" si="0"/>
        <v>0</v>
      </c>
      <c r="J47" s="49"/>
      <c r="K47" s="240">
        <f t="shared" si="1"/>
        <v>0</v>
      </c>
      <c r="L47" s="59"/>
      <c r="M47" s="60">
        <f t="shared" si="2"/>
        <v>0</v>
      </c>
      <c r="N47" s="60"/>
      <c r="O47" s="61">
        <f t="shared" si="3"/>
        <v>0</v>
      </c>
      <c r="P47" s="27"/>
      <c r="Q47" s="29">
        <f t="shared" si="4"/>
        <v>0</v>
      </c>
      <c r="R47" s="26"/>
      <c r="S47" s="31">
        <f t="shared" si="5"/>
        <v>0</v>
      </c>
      <c r="T47" s="27">
        <f t="shared" si="6"/>
        <v>0</v>
      </c>
      <c r="U47" s="29">
        <f t="shared" si="7"/>
        <v>0</v>
      </c>
      <c r="V47" s="242">
        <f t="shared" si="8"/>
        <v>0</v>
      </c>
      <c r="W47" s="15"/>
      <c r="X47" s="62" t="s">
        <v>140</v>
      </c>
      <c r="Y47" s="63"/>
      <c r="Z47" s="64" t="s">
        <v>141</v>
      </c>
      <c r="AA47" s="65"/>
      <c r="AB47" s="66" t="s">
        <v>903</v>
      </c>
      <c r="AC47" s="37">
        <v>4</v>
      </c>
      <c r="AE47" s="12" t="s">
        <v>140</v>
      </c>
      <c r="AF47" s="10" t="s">
        <v>142</v>
      </c>
      <c r="AG47" s="9"/>
      <c r="AH47" s="34" t="s">
        <v>903</v>
      </c>
      <c r="AI47" s="37">
        <v>4</v>
      </c>
      <c r="AJ47" s="14"/>
      <c r="AK47" s="28">
        <f>$AJ$46/SUM($AI$46:$AI$52)</f>
        <v>6800.4615384615381</v>
      </c>
      <c r="AL47" s="28"/>
      <c r="AM47" s="33"/>
      <c r="AN47" s="11"/>
      <c r="AO47" s="68"/>
      <c r="AP47" s="69"/>
      <c r="AQ47" s="69"/>
      <c r="AR47" s="69"/>
      <c r="AS47" s="14"/>
      <c r="AT47" s="28"/>
      <c r="AU47" s="11"/>
      <c r="AV47" s="11"/>
      <c r="AW47" s="16"/>
      <c r="AX47" s="16"/>
      <c r="AY47" s="16"/>
      <c r="AZ47" s="16"/>
      <c r="BA47" s="16"/>
      <c r="BB47" s="16"/>
      <c r="BC47" s="16"/>
      <c r="BD47" s="16"/>
      <c r="BE47" s="14"/>
      <c r="BF47" s="11"/>
      <c r="BG47" s="11"/>
    </row>
    <row r="48" spans="1:59" ht="30" customHeight="1" x14ac:dyDescent="0.35">
      <c r="A48" s="35" t="s">
        <v>129</v>
      </c>
      <c r="B48" s="52"/>
      <c r="C48" s="53" t="s">
        <v>596</v>
      </c>
      <c r="D48" s="9"/>
      <c r="E48" s="34" t="s">
        <v>903</v>
      </c>
      <c r="F48" s="36">
        <v>2</v>
      </c>
      <c r="G48" s="49"/>
      <c r="H48" s="29"/>
      <c r="I48" s="31">
        <f t="shared" si="0"/>
        <v>0</v>
      </c>
      <c r="J48" s="49"/>
      <c r="K48" s="240">
        <f t="shared" si="1"/>
        <v>0</v>
      </c>
      <c r="L48" s="59"/>
      <c r="M48" s="60">
        <f t="shared" si="2"/>
        <v>0</v>
      </c>
      <c r="N48" s="60"/>
      <c r="O48" s="61">
        <f t="shared" si="3"/>
        <v>0</v>
      </c>
      <c r="P48" s="27"/>
      <c r="Q48" s="29">
        <f t="shared" si="4"/>
        <v>0</v>
      </c>
      <c r="R48" s="26"/>
      <c r="S48" s="31">
        <f t="shared" si="5"/>
        <v>0</v>
      </c>
      <c r="T48" s="27">
        <f t="shared" si="6"/>
        <v>0</v>
      </c>
      <c r="U48" s="29">
        <f t="shared" si="7"/>
        <v>0</v>
      </c>
      <c r="V48" s="242">
        <f t="shared" si="8"/>
        <v>0</v>
      </c>
      <c r="W48" s="15"/>
      <c r="X48" s="62"/>
      <c r="Y48" s="63"/>
      <c r="Z48" s="64"/>
      <c r="AA48" s="65"/>
      <c r="AB48" s="66"/>
      <c r="AC48" s="37"/>
      <c r="AE48" s="12"/>
      <c r="AF48" s="10"/>
      <c r="AG48" s="9"/>
      <c r="AH48" s="34"/>
      <c r="AI48" s="37"/>
      <c r="AJ48" s="14"/>
      <c r="AK48" s="28"/>
      <c r="AL48" s="28"/>
      <c r="AM48" s="33"/>
      <c r="AN48" s="11"/>
      <c r="AO48" s="68"/>
      <c r="AP48" s="69"/>
      <c r="AQ48" s="69"/>
      <c r="AR48" s="69"/>
      <c r="AS48" s="14"/>
      <c r="AT48" s="28"/>
      <c r="AU48" s="11"/>
      <c r="AV48" s="11"/>
      <c r="AW48" s="16"/>
      <c r="AX48" s="16"/>
      <c r="AY48" s="16"/>
      <c r="AZ48" s="16"/>
      <c r="BA48" s="16"/>
      <c r="BB48" s="16"/>
      <c r="BC48" s="16"/>
      <c r="BD48" s="16"/>
      <c r="BE48" s="14"/>
      <c r="BF48" s="11"/>
      <c r="BG48" s="11"/>
    </row>
    <row r="49" spans="1:59" ht="30" customHeight="1" x14ac:dyDescent="0.35">
      <c r="A49" s="35" t="s">
        <v>130</v>
      </c>
      <c r="B49" s="52"/>
      <c r="C49" s="53" t="s">
        <v>1102</v>
      </c>
      <c r="D49" s="9"/>
      <c r="E49" s="34" t="s">
        <v>903</v>
      </c>
      <c r="F49" s="36">
        <v>2</v>
      </c>
      <c r="G49" s="49"/>
      <c r="H49" s="29"/>
      <c r="I49" s="31">
        <f t="shared" si="0"/>
        <v>0</v>
      </c>
      <c r="J49" s="49"/>
      <c r="K49" s="240">
        <f t="shared" si="1"/>
        <v>0</v>
      </c>
      <c r="L49" s="59"/>
      <c r="M49" s="60">
        <f t="shared" si="2"/>
        <v>0</v>
      </c>
      <c r="N49" s="60"/>
      <c r="O49" s="61">
        <f t="shared" si="3"/>
        <v>0</v>
      </c>
      <c r="P49" s="27"/>
      <c r="Q49" s="29">
        <f t="shared" si="4"/>
        <v>0</v>
      </c>
      <c r="R49" s="26"/>
      <c r="S49" s="31">
        <f t="shared" si="5"/>
        <v>0</v>
      </c>
      <c r="T49" s="27">
        <f t="shared" si="6"/>
        <v>0</v>
      </c>
      <c r="U49" s="29">
        <f t="shared" si="7"/>
        <v>0</v>
      </c>
      <c r="V49" s="242">
        <f t="shared" si="8"/>
        <v>0</v>
      </c>
      <c r="W49" s="15"/>
      <c r="X49" s="62" t="s">
        <v>146</v>
      </c>
      <c r="Y49" s="63"/>
      <c r="Z49" s="64" t="s">
        <v>486</v>
      </c>
      <c r="AA49" s="65"/>
      <c r="AB49" s="66" t="s">
        <v>903</v>
      </c>
      <c r="AC49" s="37">
        <v>2</v>
      </c>
      <c r="AE49" s="12" t="s">
        <v>146</v>
      </c>
      <c r="AF49" s="10" t="s">
        <v>487</v>
      </c>
      <c r="AG49" s="9"/>
      <c r="AH49" s="34" t="s">
        <v>903</v>
      </c>
      <c r="AI49" s="37">
        <v>2</v>
      </c>
      <c r="AJ49" s="14"/>
      <c r="AK49" s="28">
        <f>$AJ$46/SUM($AI$46:$AI$52)</f>
        <v>6800.4615384615381</v>
      </c>
      <c r="AL49" s="28"/>
      <c r="AM49" s="33"/>
      <c r="AN49" s="11"/>
      <c r="AO49" s="68"/>
      <c r="AP49" s="69"/>
      <c r="AQ49" s="69"/>
      <c r="AR49" s="69"/>
      <c r="AS49" s="14"/>
      <c r="AT49" s="28"/>
      <c r="AU49" s="11"/>
      <c r="AV49" s="11"/>
      <c r="AW49" s="16"/>
      <c r="AX49" s="16"/>
      <c r="AY49" s="16"/>
      <c r="AZ49" s="16"/>
      <c r="BA49" s="16"/>
      <c r="BB49" s="16"/>
      <c r="BC49" s="16"/>
      <c r="BD49" s="16"/>
      <c r="BE49" s="14"/>
      <c r="BF49" s="11"/>
      <c r="BG49" s="11"/>
    </row>
    <row r="50" spans="1:59" ht="30" customHeight="1" x14ac:dyDescent="0.35">
      <c r="A50" s="35" t="s">
        <v>131</v>
      </c>
      <c r="B50" s="52"/>
      <c r="C50" s="53" t="s">
        <v>1103</v>
      </c>
      <c r="D50" s="9"/>
      <c r="E50" s="34" t="s">
        <v>903</v>
      </c>
      <c r="F50" s="36">
        <v>2</v>
      </c>
      <c r="G50" s="49"/>
      <c r="H50" s="29"/>
      <c r="I50" s="31">
        <f t="shared" si="0"/>
        <v>0</v>
      </c>
      <c r="J50" s="49"/>
      <c r="K50" s="240">
        <f t="shared" si="1"/>
        <v>0</v>
      </c>
      <c r="L50" s="59"/>
      <c r="M50" s="60">
        <f t="shared" si="2"/>
        <v>0</v>
      </c>
      <c r="N50" s="60"/>
      <c r="O50" s="61">
        <f t="shared" si="3"/>
        <v>0</v>
      </c>
      <c r="P50" s="27"/>
      <c r="Q50" s="29">
        <f t="shared" si="4"/>
        <v>0</v>
      </c>
      <c r="R50" s="26"/>
      <c r="S50" s="31">
        <f t="shared" si="5"/>
        <v>0</v>
      </c>
      <c r="T50" s="27">
        <f t="shared" si="6"/>
        <v>0</v>
      </c>
      <c r="U50" s="29">
        <f t="shared" si="7"/>
        <v>0</v>
      </c>
      <c r="V50" s="242">
        <f t="shared" si="8"/>
        <v>0</v>
      </c>
      <c r="W50" s="15"/>
      <c r="X50" s="62"/>
      <c r="Y50" s="63"/>
      <c r="Z50" s="64"/>
      <c r="AA50" s="65"/>
      <c r="AB50" s="66"/>
      <c r="AC50" s="37"/>
      <c r="AE50" s="12"/>
      <c r="AF50" s="10"/>
      <c r="AG50" s="9"/>
      <c r="AH50" s="34"/>
      <c r="AI50" s="37"/>
      <c r="AJ50" s="14"/>
      <c r="AK50" s="28"/>
      <c r="AL50" s="28"/>
      <c r="AM50" s="33"/>
      <c r="AN50" s="11"/>
      <c r="AO50" s="68"/>
      <c r="AP50" s="69"/>
      <c r="AQ50" s="69"/>
      <c r="AR50" s="69"/>
      <c r="AS50" s="14"/>
      <c r="AT50" s="28"/>
      <c r="AU50" s="11"/>
      <c r="AV50" s="11"/>
      <c r="AW50" s="16"/>
      <c r="AX50" s="16"/>
      <c r="AY50" s="16"/>
      <c r="AZ50" s="16"/>
      <c r="BA50" s="16"/>
      <c r="BB50" s="16"/>
      <c r="BC50" s="16"/>
      <c r="BD50" s="16"/>
      <c r="BE50" s="14"/>
      <c r="BF50" s="11"/>
      <c r="BG50" s="11"/>
    </row>
    <row r="51" spans="1:59" ht="30" customHeight="1" x14ac:dyDescent="0.35">
      <c r="A51" s="35" t="s">
        <v>132</v>
      </c>
      <c r="B51" s="52"/>
      <c r="C51" s="53" t="s">
        <v>148</v>
      </c>
      <c r="D51" s="9"/>
      <c r="E51" s="34" t="s">
        <v>903</v>
      </c>
      <c r="F51" s="36">
        <v>1</v>
      </c>
      <c r="G51" s="49"/>
      <c r="H51" s="29"/>
      <c r="I51" s="31">
        <f t="shared" si="0"/>
        <v>0</v>
      </c>
      <c r="J51" s="49"/>
      <c r="K51" s="240">
        <f t="shared" si="1"/>
        <v>0</v>
      </c>
      <c r="L51" s="59"/>
      <c r="M51" s="60">
        <f t="shared" si="2"/>
        <v>0</v>
      </c>
      <c r="N51" s="60"/>
      <c r="O51" s="61">
        <f t="shared" si="3"/>
        <v>0</v>
      </c>
      <c r="P51" s="27"/>
      <c r="Q51" s="29">
        <f t="shared" si="4"/>
        <v>0</v>
      </c>
      <c r="R51" s="26"/>
      <c r="S51" s="31">
        <f t="shared" si="5"/>
        <v>0</v>
      </c>
      <c r="T51" s="27">
        <f t="shared" si="6"/>
        <v>0</v>
      </c>
      <c r="U51" s="29">
        <f t="shared" si="7"/>
        <v>0</v>
      </c>
      <c r="V51" s="242">
        <f t="shared" si="8"/>
        <v>0</v>
      </c>
      <c r="W51" s="15"/>
      <c r="X51" s="62" t="s">
        <v>147</v>
      </c>
      <c r="Y51" s="63"/>
      <c r="Z51" s="64" t="s">
        <v>148</v>
      </c>
      <c r="AA51" s="65"/>
      <c r="AB51" s="66" t="s">
        <v>903</v>
      </c>
      <c r="AC51" s="37">
        <v>1</v>
      </c>
      <c r="AE51" s="12" t="s">
        <v>147</v>
      </c>
      <c r="AF51" s="10" t="s">
        <v>149</v>
      </c>
      <c r="AG51" s="9"/>
      <c r="AH51" s="34" t="s">
        <v>903</v>
      </c>
      <c r="AI51" s="37">
        <v>1</v>
      </c>
      <c r="AJ51" s="14"/>
      <c r="AK51" s="28">
        <f>$AJ$46/SUM($AI$46:$AI$52)</f>
        <v>6800.4615384615381</v>
      </c>
      <c r="AL51" s="28"/>
      <c r="AM51" s="33"/>
      <c r="AN51" s="11"/>
      <c r="AO51" s="68"/>
      <c r="AP51" s="69"/>
      <c r="AQ51" s="69"/>
      <c r="AR51" s="69"/>
      <c r="AS51" s="14"/>
      <c r="AT51" s="28"/>
      <c r="AU51" s="11"/>
      <c r="AV51" s="11"/>
      <c r="AW51" s="16"/>
      <c r="AX51" s="16"/>
      <c r="AY51" s="16"/>
      <c r="AZ51" s="16"/>
      <c r="BA51" s="16"/>
      <c r="BB51" s="16"/>
      <c r="BC51" s="16"/>
      <c r="BD51" s="16"/>
      <c r="BE51" s="14"/>
      <c r="BF51" s="11"/>
      <c r="BG51" s="11"/>
    </row>
    <row r="52" spans="1:59" ht="30" customHeight="1" x14ac:dyDescent="0.35">
      <c r="A52" s="35" t="s">
        <v>133</v>
      </c>
      <c r="B52" s="52"/>
      <c r="C52" s="53" t="s">
        <v>151</v>
      </c>
      <c r="D52" s="9"/>
      <c r="E52" s="34" t="s">
        <v>903</v>
      </c>
      <c r="F52" s="36">
        <v>2</v>
      </c>
      <c r="G52" s="49"/>
      <c r="H52" s="29"/>
      <c r="I52" s="31">
        <f t="shared" si="0"/>
        <v>0</v>
      </c>
      <c r="J52" s="49"/>
      <c r="K52" s="240">
        <f t="shared" si="1"/>
        <v>0</v>
      </c>
      <c r="L52" s="59"/>
      <c r="M52" s="60">
        <f t="shared" si="2"/>
        <v>0</v>
      </c>
      <c r="N52" s="60"/>
      <c r="O52" s="61">
        <f t="shared" si="3"/>
        <v>0</v>
      </c>
      <c r="P52" s="27"/>
      <c r="Q52" s="29">
        <f t="shared" si="4"/>
        <v>0</v>
      </c>
      <c r="R52" s="26"/>
      <c r="S52" s="31">
        <f t="shared" si="5"/>
        <v>0</v>
      </c>
      <c r="T52" s="27">
        <f t="shared" si="6"/>
        <v>0</v>
      </c>
      <c r="U52" s="29">
        <f t="shared" si="7"/>
        <v>0</v>
      </c>
      <c r="V52" s="242">
        <f t="shared" si="8"/>
        <v>0</v>
      </c>
      <c r="W52" s="15"/>
      <c r="X52" s="62" t="s">
        <v>150</v>
      </c>
      <c r="Y52" s="63"/>
      <c r="Z52" s="64" t="s">
        <v>151</v>
      </c>
      <c r="AA52" s="65"/>
      <c r="AB52" s="66" t="s">
        <v>903</v>
      </c>
      <c r="AC52" s="37">
        <v>1</v>
      </c>
      <c r="AE52" s="12" t="s">
        <v>150</v>
      </c>
      <c r="AF52" s="10" t="s">
        <v>152</v>
      </c>
      <c r="AG52" s="9"/>
      <c r="AH52" s="34" t="s">
        <v>903</v>
      </c>
      <c r="AI52" s="37">
        <v>1</v>
      </c>
      <c r="AJ52" s="14"/>
      <c r="AK52" s="28">
        <f>$AJ$46/SUM($AI$46:$AI$52)</f>
        <v>6800.4615384615381</v>
      </c>
      <c r="AL52" s="28"/>
      <c r="AM52" s="33"/>
      <c r="AN52" s="11"/>
      <c r="AO52" s="68"/>
      <c r="AP52" s="69"/>
      <c r="AQ52" s="69"/>
      <c r="AR52" s="69"/>
      <c r="AS52" s="14"/>
      <c r="AT52" s="28"/>
      <c r="AU52" s="11"/>
      <c r="AV52" s="11"/>
      <c r="AW52" s="16"/>
      <c r="AX52" s="16"/>
      <c r="AY52" s="16"/>
      <c r="AZ52" s="16"/>
      <c r="BA52" s="16"/>
      <c r="BB52" s="16"/>
      <c r="BC52" s="16"/>
      <c r="BD52" s="16"/>
      <c r="BE52" s="14"/>
      <c r="BF52" s="11"/>
      <c r="BG52" s="11"/>
    </row>
    <row r="53" spans="1:59" ht="30" customHeight="1" x14ac:dyDescent="0.35">
      <c r="A53" s="458" t="s">
        <v>153</v>
      </c>
      <c r="B53" s="71" t="s">
        <v>154</v>
      </c>
      <c r="C53" s="456"/>
      <c r="D53" s="9"/>
      <c r="E53" s="34"/>
      <c r="F53" s="36"/>
      <c r="G53" s="59"/>
      <c r="H53" s="60"/>
      <c r="I53" s="61"/>
      <c r="J53" s="59"/>
      <c r="K53" s="61"/>
      <c r="L53" s="59"/>
      <c r="M53" s="60"/>
      <c r="N53" s="60"/>
      <c r="O53" s="61"/>
      <c r="P53" s="59"/>
      <c r="Q53" s="60"/>
      <c r="R53" s="60"/>
      <c r="S53" s="61"/>
      <c r="T53" s="27"/>
      <c r="U53" s="29"/>
      <c r="V53" s="242"/>
      <c r="W53" s="15"/>
      <c r="X53" s="191" t="s">
        <v>153</v>
      </c>
      <c r="Y53" s="46" t="s">
        <v>154</v>
      </c>
      <c r="Z53" s="177"/>
      <c r="AA53" s="65"/>
      <c r="AB53" s="66"/>
      <c r="AC53" s="37"/>
      <c r="AE53" s="193" t="s">
        <v>153</v>
      </c>
      <c r="AF53" s="179" t="s">
        <v>155</v>
      </c>
      <c r="AG53" s="9"/>
      <c r="AH53" s="34"/>
      <c r="AI53" s="37"/>
      <c r="AJ53" s="67"/>
      <c r="AK53" s="70"/>
      <c r="AL53" s="70"/>
      <c r="AM53" s="68"/>
      <c r="AN53" s="69"/>
      <c r="AO53" s="68"/>
      <c r="AP53" s="69"/>
      <c r="AQ53" s="69"/>
      <c r="AR53" s="69"/>
      <c r="AS53" s="67"/>
      <c r="AT53" s="70"/>
      <c r="AU53" s="69"/>
      <c r="AV53" s="69"/>
      <c r="AW53" s="16"/>
      <c r="AX53" s="16"/>
      <c r="AY53" s="16"/>
      <c r="AZ53" s="16"/>
      <c r="BA53" s="16"/>
      <c r="BB53" s="16"/>
      <c r="BC53" s="16"/>
      <c r="BD53" s="16"/>
      <c r="BE53" s="14"/>
      <c r="BF53" s="11"/>
      <c r="BG53" s="11"/>
    </row>
    <row r="54" spans="1:59" ht="30" customHeight="1" x14ac:dyDescent="0.3">
      <c r="A54" s="25" t="s">
        <v>156</v>
      </c>
      <c r="B54" s="52"/>
      <c r="C54" s="53" t="s">
        <v>1105</v>
      </c>
      <c r="D54" s="9"/>
      <c r="E54" s="6" t="s">
        <v>120</v>
      </c>
      <c r="F54" s="30">
        <v>2</v>
      </c>
      <c r="G54" s="49"/>
      <c r="H54" s="50"/>
      <c r="I54" s="240">
        <f t="shared" si="0"/>
        <v>0</v>
      </c>
      <c r="J54" s="49"/>
      <c r="K54" s="240">
        <f t="shared" si="1"/>
        <v>0</v>
      </c>
      <c r="L54" s="51"/>
      <c r="M54" s="240">
        <f t="shared" si="2"/>
        <v>0</v>
      </c>
      <c r="N54" s="51"/>
      <c r="O54" s="240">
        <f t="shared" si="3"/>
        <v>0</v>
      </c>
      <c r="P54" s="51"/>
      <c r="Q54" s="240">
        <f t="shared" si="4"/>
        <v>0</v>
      </c>
      <c r="R54" s="51"/>
      <c r="S54" s="240">
        <f t="shared" si="5"/>
        <v>0</v>
      </c>
      <c r="T54" s="240">
        <f t="shared" si="6"/>
        <v>0</v>
      </c>
      <c r="U54" s="240">
        <f t="shared" si="7"/>
        <v>0</v>
      </c>
      <c r="V54" s="241">
        <f t="shared" si="8"/>
        <v>0</v>
      </c>
      <c r="W54" s="15"/>
      <c r="X54" s="65" t="s">
        <v>157</v>
      </c>
      <c r="Y54" s="63"/>
      <c r="Z54" s="64" t="s">
        <v>488</v>
      </c>
      <c r="AA54" s="65"/>
      <c r="AB54" s="189" t="s">
        <v>120</v>
      </c>
      <c r="AC54" s="190">
        <v>2</v>
      </c>
      <c r="AE54" s="9" t="s">
        <v>157</v>
      </c>
      <c r="AF54" s="10" t="s">
        <v>489</v>
      </c>
      <c r="AG54" s="9"/>
      <c r="AH54" s="6" t="s">
        <v>122</v>
      </c>
      <c r="AI54" s="32">
        <v>2</v>
      </c>
      <c r="AJ54" s="14">
        <v>50000</v>
      </c>
      <c r="AK54" s="28"/>
      <c r="AL54" s="28"/>
      <c r="AM54" s="33"/>
      <c r="AN54" s="11"/>
      <c r="AO54" s="68"/>
      <c r="AP54" s="69"/>
      <c r="AQ54" s="69"/>
      <c r="AR54" s="69"/>
      <c r="AS54" s="14"/>
      <c r="AT54" s="28"/>
      <c r="AU54" s="11"/>
      <c r="AV54" s="11"/>
      <c r="AW54" s="16"/>
      <c r="AX54" s="16"/>
      <c r="AY54" s="16"/>
      <c r="AZ54" s="16"/>
      <c r="BA54" s="16"/>
      <c r="BB54" s="16"/>
      <c r="BC54" s="16"/>
      <c r="BD54" s="16"/>
      <c r="BE54" s="14"/>
      <c r="BF54" s="11"/>
      <c r="BG54" s="11"/>
    </row>
    <row r="55" spans="1:59" ht="30" customHeight="1" x14ac:dyDescent="0.3">
      <c r="A55" s="25" t="s">
        <v>157</v>
      </c>
      <c r="B55" s="52"/>
      <c r="C55" s="53" t="s">
        <v>1106</v>
      </c>
      <c r="D55" s="9"/>
      <c r="E55" s="6" t="s">
        <v>120</v>
      </c>
      <c r="F55" s="30">
        <v>2</v>
      </c>
      <c r="G55" s="49"/>
      <c r="H55" s="50"/>
      <c r="I55" s="240">
        <f t="shared" si="0"/>
        <v>0</v>
      </c>
      <c r="J55" s="49"/>
      <c r="K55" s="240">
        <f t="shared" si="1"/>
        <v>0</v>
      </c>
      <c r="L55" s="51"/>
      <c r="M55" s="240">
        <f t="shared" si="2"/>
        <v>0</v>
      </c>
      <c r="N55" s="51"/>
      <c r="O55" s="240">
        <f t="shared" si="3"/>
        <v>0</v>
      </c>
      <c r="P55" s="51"/>
      <c r="Q55" s="240">
        <f t="shared" si="4"/>
        <v>0</v>
      </c>
      <c r="R55" s="51"/>
      <c r="S55" s="240">
        <f t="shared" si="5"/>
        <v>0</v>
      </c>
      <c r="T55" s="240">
        <f t="shared" si="6"/>
        <v>0</v>
      </c>
      <c r="U55" s="240">
        <f t="shared" si="7"/>
        <v>0</v>
      </c>
      <c r="V55" s="241">
        <f t="shared" si="8"/>
        <v>0</v>
      </c>
      <c r="W55" s="15"/>
      <c r="X55" s="65"/>
      <c r="Y55" s="63"/>
      <c r="Z55" s="64"/>
      <c r="AA55" s="65"/>
      <c r="AB55" s="189"/>
      <c r="AC55" s="190"/>
      <c r="AE55" s="9"/>
      <c r="AF55" s="10"/>
      <c r="AG55" s="9"/>
      <c r="AH55" s="6"/>
      <c r="AI55" s="32"/>
      <c r="AJ55" s="14"/>
      <c r="AK55" s="28"/>
      <c r="AL55" s="28"/>
      <c r="AM55" s="33"/>
      <c r="AN55" s="11"/>
      <c r="AO55" s="68"/>
      <c r="AP55" s="69"/>
      <c r="AQ55" s="69"/>
      <c r="AR55" s="69"/>
      <c r="AS55" s="14"/>
      <c r="AT55" s="28"/>
      <c r="AU55" s="11"/>
      <c r="AV55" s="11"/>
      <c r="AW55" s="16"/>
      <c r="AX55" s="16"/>
      <c r="AY55" s="16"/>
      <c r="AZ55" s="16"/>
      <c r="BA55" s="16"/>
      <c r="BB55" s="16"/>
      <c r="BC55" s="16"/>
      <c r="BD55" s="16"/>
      <c r="BE55" s="14"/>
      <c r="BF55" s="11"/>
      <c r="BG55" s="11"/>
    </row>
    <row r="56" spans="1:59" ht="30" customHeight="1" x14ac:dyDescent="0.3">
      <c r="A56" s="25" t="s">
        <v>158</v>
      </c>
      <c r="B56" s="52"/>
      <c r="C56" s="53" t="s">
        <v>159</v>
      </c>
      <c r="D56" s="9"/>
      <c r="E56" s="6" t="s">
        <v>120</v>
      </c>
      <c r="F56" s="30">
        <v>2</v>
      </c>
      <c r="G56" s="49"/>
      <c r="H56" s="50"/>
      <c r="I56" s="240">
        <f t="shared" si="0"/>
        <v>0</v>
      </c>
      <c r="J56" s="49"/>
      <c r="K56" s="240">
        <f t="shared" si="1"/>
        <v>0</v>
      </c>
      <c r="L56" s="51"/>
      <c r="M56" s="240">
        <f t="shared" si="2"/>
        <v>0</v>
      </c>
      <c r="N56" s="51"/>
      <c r="O56" s="240">
        <f t="shared" si="3"/>
        <v>0</v>
      </c>
      <c r="P56" s="51"/>
      <c r="Q56" s="240">
        <f t="shared" si="4"/>
        <v>0</v>
      </c>
      <c r="R56" s="51"/>
      <c r="S56" s="240">
        <f t="shared" si="5"/>
        <v>0</v>
      </c>
      <c r="T56" s="240">
        <f t="shared" si="6"/>
        <v>0</v>
      </c>
      <c r="U56" s="240">
        <f t="shared" si="7"/>
        <v>0</v>
      </c>
      <c r="V56" s="241">
        <f t="shared" si="8"/>
        <v>0</v>
      </c>
      <c r="W56" s="15"/>
      <c r="X56" s="65"/>
      <c r="Y56" s="63"/>
      <c r="Z56" s="64"/>
      <c r="AA56" s="65"/>
      <c r="AB56" s="189"/>
      <c r="AC56" s="190"/>
      <c r="AE56" s="9"/>
      <c r="AF56" s="10"/>
      <c r="AG56" s="9"/>
      <c r="AH56" s="6"/>
      <c r="AI56" s="32"/>
      <c r="AJ56" s="14"/>
      <c r="AK56" s="28"/>
      <c r="AL56" s="28"/>
      <c r="AM56" s="33"/>
      <c r="AN56" s="11"/>
      <c r="AO56" s="68"/>
      <c r="AP56" s="69"/>
      <c r="AQ56" s="69"/>
      <c r="AR56" s="69"/>
      <c r="AS56" s="14"/>
      <c r="AT56" s="28"/>
      <c r="AU56" s="11"/>
      <c r="AV56" s="11"/>
      <c r="AW56" s="16"/>
      <c r="AX56" s="16"/>
      <c r="AY56" s="16"/>
      <c r="AZ56" s="16"/>
      <c r="BA56" s="16"/>
      <c r="BB56" s="16"/>
      <c r="BC56" s="16"/>
      <c r="BD56" s="16"/>
      <c r="BE56" s="14"/>
      <c r="BF56" s="11"/>
      <c r="BG56" s="11"/>
    </row>
    <row r="57" spans="1:59" ht="30" customHeight="1" x14ac:dyDescent="0.3">
      <c r="A57" s="25" t="s">
        <v>160</v>
      </c>
      <c r="B57" s="52"/>
      <c r="C57" s="53" t="s">
        <v>644</v>
      </c>
      <c r="D57" s="9"/>
      <c r="E57" s="6" t="s">
        <v>120</v>
      </c>
      <c r="F57" s="30">
        <v>2</v>
      </c>
      <c r="G57" s="49"/>
      <c r="H57" s="50"/>
      <c r="I57" s="240">
        <f t="shared" si="0"/>
        <v>0</v>
      </c>
      <c r="J57" s="49"/>
      <c r="K57" s="240">
        <f t="shared" si="1"/>
        <v>0</v>
      </c>
      <c r="L57" s="51"/>
      <c r="M57" s="240">
        <f t="shared" si="2"/>
        <v>0</v>
      </c>
      <c r="N57" s="51"/>
      <c r="O57" s="240">
        <f t="shared" si="3"/>
        <v>0</v>
      </c>
      <c r="P57" s="51"/>
      <c r="Q57" s="240">
        <f t="shared" si="4"/>
        <v>0</v>
      </c>
      <c r="R57" s="51"/>
      <c r="S57" s="240">
        <f t="shared" si="5"/>
        <v>0</v>
      </c>
      <c r="T57" s="240">
        <f t="shared" si="6"/>
        <v>0</v>
      </c>
      <c r="U57" s="240">
        <f t="shared" si="7"/>
        <v>0</v>
      </c>
      <c r="V57" s="241">
        <f t="shared" si="8"/>
        <v>0</v>
      </c>
      <c r="W57" s="15"/>
      <c r="X57" s="65" t="s">
        <v>160</v>
      </c>
      <c r="Y57" s="63"/>
      <c r="Z57" s="64" t="s">
        <v>164</v>
      </c>
      <c r="AA57" s="65"/>
      <c r="AB57" s="189" t="s">
        <v>120</v>
      </c>
      <c r="AC57" s="190">
        <v>2</v>
      </c>
      <c r="AE57" s="9" t="s">
        <v>160</v>
      </c>
      <c r="AF57" s="10" t="s">
        <v>165</v>
      </c>
      <c r="AG57" s="9"/>
      <c r="AH57" s="6" t="s">
        <v>122</v>
      </c>
      <c r="AI57" s="32">
        <v>2</v>
      </c>
      <c r="AJ57" s="14">
        <v>10000</v>
      </c>
      <c r="AK57" s="28"/>
      <c r="AL57" s="28"/>
      <c r="AM57" s="33"/>
      <c r="AN57" s="11"/>
      <c r="AO57" s="68"/>
      <c r="AP57" s="69"/>
      <c r="AQ57" s="69"/>
      <c r="AR57" s="69"/>
      <c r="AS57" s="14"/>
      <c r="AT57" s="28"/>
      <c r="AU57" s="11"/>
      <c r="AV57" s="11"/>
      <c r="AW57" s="16"/>
      <c r="AX57" s="16"/>
      <c r="AY57" s="16"/>
      <c r="AZ57" s="16"/>
      <c r="BA57" s="16"/>
      <c r="BB57" s="16"/>
      <c r="BC57" s="16"/>
      <c r="BD57" s="16"/>
      <c r="BE57" s="14"/>
      <c r="BF57" s="11"/>
      <c r="BG57" s="11"/>
    </row>
    <row r="58" spans="1:59" ht="30" customHeight="1" x14ac:dyDescent="0.35">
      <c r="A58" s="458" t="s">
        <v>166</v>
      </c>
      <c r="B58" s="71" t="s">
        <v>167</v>
      </c>
      <c r="C58" s="456"/>
      <c r="D58" s="9"/>
      <c r="E58" s="34"/>
      <c r="F58" s="36"/>
      <c r="G58" s="59"/>
      <c r="H58" s="60"/>
      <c r="I58" s="61"/>
      <c r="J58" s="59"/>
      <c r="K58" s="61"/>
      <c r="L58" s="59"/>
      <c r="M58" s="60"/>
      <c r="N58" s="60"/>
      <c r="O58" s="61"/>
      <c r="P58" s="59"/>
      <c r="Q58" s="60"/>
      <c r="R58" s="60"/>
      <c r="S58" s="61"/>
      <c r="T58" s="27"/>
      <c r="U58" s="29"/>
      <c r="V58" s="242"/>
      <c r="W58" s="15"/>
      <c r="X58" s="191" t="s">
        <v>166</v>
      </c>
      <c r="Y58" s="46" t="s">
        <v>167</v>
      </c>
      <c r="Z58" s="177"/>
      <c r="AA58" s="65"/>
      <c r="AB58" s="66"/>
      <c r="AC58" s="37"/>
      <c r="AE58" s="193" t="s">
        <v>166</v>
      </c>
      <c r="AF58" s="179" t="s">
        <v>168</v>
      </c>
      <c r="AG58" s="9"/>
      <c r="AH58" s="34"/>
      <c r="AI58" s="37"/>
      <c r="AJ58" s="67"/>
      <c r="AK58" s="28"/>
      <c r="AL58" s="28"/>
      <c r="AM58" s="68"/>
      <c r="AN58" s="69"/>
      <c r="AO58" s="68"/>
      <c r="AP58" s="69"/>
      <c r="AQ58" s="69"/>
      <c r="AR58" s="69"/>
      <c r="AS58" s="67"/>
      <c r="AT58" s="70"/>
      <c r="AU58" s="69"/>
      <c r="AV58" s="69"/>
      <c r="AW58" s="16"/>
      <c r="AX58" s="16"/>
      <c r="AY58" s="16"/>
      <c r="AZ58" s="16"/>
      <c r="BA58" s="16"/>
      <c r="BB58" s="16"/>
      <c r="BC58" s="16"/>
      <c r="BD58" s="16"/>
      <c r="BE58" s="14"/>
      <c r="BF58" s="11"/>
      <c r="BG58" s="11"/>
    </row>
    <row r="59" spans="1:59" ht="30" customHeight="1" x14ac:dyDescent="0.35">
      <c r="A59" s="35" t="s">
        <v>169</v>
      </c>
      <c r="B59" s="52"/>
      <c r="C59" s="456" t="s">
        <v>583</v>
      </c>
      <c r="D59" s="9"/>
      <c r="E59" s="34"/>
      <c r="F59" s="36"/>
      <c r="G59" s="59"/>
      <c r="H59" s="60"/>
      <c r="I59" s="61"/>
      <c r="J59" s="59"/>
      <c r="K59" s="61"/>
      <c r="L59" s="59"/>
      <c r="M59" s="60"/>
      <c r="N59" s="60"/>
      <c r="O59" s="61"/>
      <c r="P59" s="59"/>
      <c r="Q59" s="60"/>
      <c r="R59" s="60"/>
      <c r="S59" s="61"/>
      <c r="T59" s="27"/>
      <c r="U59" s="29"/>
      <c r="V59" s="242"/>
      <c r="W59" s="15"/>
      <c r="X59" s="62" t="s">
        <v>169</v>
      </c>
      <c r="Y59" s="63"/>
      <c r="Z59" s="177" t="s">
        <v>490</v>
      </c>
      <c r="AA59" s="65"/>
      <c r="AB59" s="66"/>
      <c r="AC59" s="37"/>
      <c r="AE59" s="12" t="s">
        <v>169</v>
      </c>
      <c r="AF59" s="194" t="s">
        <v>491</v>
      </c>
      <c r="AG59" s="9"/>
      <c r="AH59" s="34"/>
      <c r="AI59" s="37"/>
      <c r="AJ59" s="67"/>
      <c r="AK59" s="28"/>
      <c r="AL59" s="28"/>
      <c r="AM59" s="68"/>
      <c r="AN59" s="69"/>
      <c r="AO59" s="68"/>
      <c r="AP59" s="69"/>
      <c r="AQ59" s="69"/>
      <c r="AR59" s="69"/>
      <c r="AS59" s="67"/>
      <c r="AT59" s="70"/>
      <c r="AU59" s="69"/>
      <c r="AV59" s="69"/>
      <c r="AW59" s="16"/>
      <c r="AX59" s="16"/>
      <c r="AY59" s="16"/>
      <c r="AZ59" s="16"/>
      <c r="BA59" s="16"/>
      <c r="BB59" s="16"/>
      <c r="BC59" s="16"/>
      <c r="BD59" s="16"/>
      <c r="BE59" s="14"/>
      <c r="BF59" s="11"/>
      <c r="BG59" s="11"/>
    </row>
    <row r="60" spans="1:59" ht="30" customHeight="1" x14ac:dyDescent="0.35">
      <c r="A60" s="119" t="s">
        <v>170</v>
      </c>
      <c r="B60" s="103"/>
      <c r="C60" s="169" t="s">
        <v>993</v>
      </c>
      <c r="D60" s="105"/>
      <c r="E60" s="138" t="s">
        <v>172</v>
      </c>
      <c r="F60" s="128">
        <v>1</v>
      </c>
      <c r="G60" s="49"/>
      <c r="H60" s="29"/>
      <c r="I60" s="31">
        <f t="shared" si="0"/>
        <v>0</v>
      </c>
      <c r="J60" s="49"/>
      <c r="K60" s="240">
        <f t="shared" si="1"/>
        <v>0</v>
      </c>
      <c r="L60" s="59"/>
      <c r="M60" s="60">
        <f t="shared" si="2"/>
        <v>0</v>
      </c>
      <c r="N60" s="60"/>
      <c r="O60" s="61">
        <f t="shared" si="3"/>
        <v>0</v>
      </c>
      <c r="P60" s="27"/>
      <c r="Q60" s="29">
        <f t="shared" si="4"/>
        <v>0</v>
      </c>
      <c r="R60" s="26"/>
      <c r="S60" s="31">
        <f t="shared" si="5"/>
        <v>0</v>
      </c>
      <c r="T60" s="27">
        <f t="shared" si="6"/>
        <v>0</v>
      </c>
      <c r="U60" s="29">
        <f t="shared" si="7"/>
        <v>0</v>
      </c>
      <c r="V60" s="242">
        <f t="shared" si="8"/>
        <v>0</v>
      </c>
      <c r="W60" s="15"/>
      <c r="X60" s="62" t="s">
        <v>170</v>
      </c>
      <c r="Y60" s="63"/>
      <c r="Z60" s="64" t="s">
        <v>171</v>
      </c>
      <c r="AA60" s="65"/>
      <c r="AB60" s="66" t="s">
        <v>172</v>
      </c>
      <c r="AC60" s="37">
        <v>2</v>
      </c>
      <c r="AE60" s="12" t="s">
        <v>170</v>
      </c>
      <c r="AF60" s="10" t="s">
        <v>173</v>
      </c>
      <c r="AG60" s="9"/>
      <c r="AH60" s="34" t="s">
        <v>172</v>
      </c>
      <c r="AI60" s="37">
        <v>2</v>
      </c>
      <c r="AJ60" s="14">
        <v>2500</v>
      </c>
      <c r="AK60" s="28"/>
      <c r="AL60" s="28"/>
      <c r="AM60" s="33"/>
      <c r="AN60" s="11"/>
      <c r="AO60" s="68"/>
      <c r="AP60" s="69"/>
      <c r="AQ60" s="69"/>
      <c r="AR60" s="69"/>
      <c r="AS60" s="14"/>
      <c r="AT60" s="28"/>
      <c r="AU60" s="11"/>
      <c r="AV60" s="11"/>
      <c r="AW60" s="16"/>
      <c r="AX60" s="16"/>
      <c r="AY60" s="16"/>
      <c r="AZ60" s="16"/>
      <c r="BA60" s="16"/>
      <c r="BB60" s="16"/>
      <c r="BC60" s="16"/>
      <c r="BD60" s="16"/>
      <c r="BE60" s="14"/>
      <c r="BF60" s="11"/>
      <c r="BG60" s="11"/>
    </row>
    <row r="61" spans="1:59" ht="30" customHeight="1" x14ac:dyDescent="0.35">
      <c r="A61" s="119" t="s">
        <v>174</v>
      </c>
      <c r="B61" s="103"/>
      <c r="C61" s="169" t="s">
        <v>1046</v>
      </c>
      <c r="D61" s="105"/>
      <c r="E61" s="138" t="s">
        <v>172</v>
      </c>
      <c r="F61" s="128">
        <v>6</v>
      </c>
      <c r="G61" s="49"/>
      <c r="H61" s="29"/>
      <c r="I61" s="31">
        <f t="shared" si="0"/>
        <v>0</v>
      </c>
      <c r="J61" s="49"/>
      <c r="K61" s="240">
        <f t="shared" si="1"/>
        <v>0</v>
      </c>
      <c r="L61" s="59"/>
      <c r="M61" s="60">
        <f t="shared" si="2"/>
        <v>0</v>
      </c>
      <c r="N61" s="60"/>
      <c r="O61" s="61">
        <f t="shared" si="3"/>
        <v>0</v>
      </c>
      <c r="P61" s="27"/>
      <c r="Q61" s="29">
        <f t="shared" si="4"/>
        <v>0</v>
      </c>
      <c r="R61" s="26"/>
      <c r="S61" s="31">
        <f t="shared" si="5"/>
        <v>0</v>
      </c>
      <c r="T61" s="27">
        <f t="shared" si="6"/>
        <v>0</v>
      </c>
      <c r="U61" s="29">
        <f t="shared" si="7"/>
        <v>0</v>
      </c>
      <c r="V61" s="242">
        <f t="shared" si="8"/>
        <v>0</v>
      </c>
      <c r="W61" s="15"/>
      <c r="X61" s="62" t="s">
        <v>175</v>
      </c>
      <c r="Y61" s="63"/>
      <c r="Z61" s="64" t="s">
        <v>176</v>
      </c>
      <c r="AA61" s="65"/>
      <c r="AB61" s="66" t="s">
        <v>172</v>
      </c>
      <c r="AC61" s="37">
        <v>2</v>
      </c>
      <c r="AE61" s="12" t="s">
        <v>175</v>
      </c>
      <c r="AF61" s="10" t="s">
        <v>177</v>
      </c>
      <c r="AG61" s="9"/>
      <c r="AH61" s="34" t="s">
        <v>172</v>
      </c>
      <c r="AI61" s="37">
        <v>2</v>
      </c>
      <c r="AJ61" s="14">
        <v>1500</v>
      </c>
      <c r="AK61" s="28"/>
      <c r="AL61" s="28"/>
      <c r="AM61" s="33"/>
      <c r="AN61" s="11"/>
      <c r="AO61" s="68"/>
      <c r="AP61" s="69"/>
      <c r="AQ61" s="69"/>
      <c r="AR61" s="69"/>
      <c r="AS61" s="14"/>
      <c r="AT61" s="28"/>
      <c r="AU61" s="11"/>
      <c r="AV61" s="11"/>
      <c r="AW61" s="16"/>
      <c r="AX61" s="16"/>
      <c r="AY61" s="16"/>
      <c r="AZ61" s="16"/>
      <c r="BA61" s="16"/>
      <c r="BB61" s="16"/>
      <c r="BC61" s="16"/>
      <c r="BD61" s="16"/>
      <c r="BE61" s="14"/>
      <c r="BF61" s="11"/>
      <c r="BG61" s="11"/>
    </row>
    <row r="62" spans="1:59" ht="30" customHeight="1" x14ac:dyDescent="0.35">
      <c r="A62" s="119" t="s">
        <v>175</v>
      </c>
      <c r="B62" s="103"/>
      <c r="C62" s="170" t="s">
        <v>994</v>
      </c>
      <c r="D62" s="105"/>
      <c r="E62" s="138" t="s">
        <v>172</v>
      </c>
      <c r="F62" s="128">
        <v>1</v>
      </c>
      <c r="G62" s="49"/>
      <c r="H62" s="29"/>
      <c r="I62" s="31">
        <f t="shared" si="0"/>
        <v>0</v>
      </c>
      <c r="J62" s="49"/>
      <c r="K62" s="240">
        <f t="shared" si="1"/>
        <v>0</v>
      </c>
      <c r="L62" s="59"/>
      <c r="M62" s="60">
        <f t="shared" si="2"/>
        <v>0</v>
      </c>
      <c r="N62" s="60"/>
      <c r="O62" s="61">
        <f t="shared" si="3"/>
        <v>0</v>
      </c>
      <c r="P62" s="27"/>
      <c r="Q62" s="29">
        <f t="shared" si="4"/>
        <v>0</v>
      </c>
      <c r="R62" s="26"/>
      <c r="S62" s="31">
        <f t="shared" si="5"/>
        <v>0</v>
      </c>
      <c r="T62" s="27">
        <f t="shared" si="6"/>
        <v>0</v>
      </c>
      <c r="U62" s="29">
        <f t="shared" si="7"/>
        <v>0</v>
      </c>
      <c r="V62" s="242">
        <f t="shared" si="8"/>
        <v>0</v>
      </c>
      <c r="W62" s="15"/>
      <c r="X62" s="62"/>
      <c r="Y62" s="63"/>
      <c r="Z62" s="64"/>
      <c r="AA62" s="65"/>
      <c r="AB62" s="66"/>
      <c r="AC62" s="37"/>
      <c r="AE62" s="12"/>
      <c r="AF62" s="10"/>
      <c r="AG62" s="9"/>
      <c r="AH62" s="34"/>
      <c r="AI62" s="37"/>
      <c r="AJ62" s="14"/>
      <c r="AK62" s="28"/>
      <c r="AL62" s="28"/>
      <c r="AM62" s="33"/>
      <c r="AN62" s="11"/>
      <c r="AO62" s="68"/>
      <c r="AP62" s="69"/>
      <c r="AQ62" s="69"/>
      <c r="AR62" s="69"/>
      <c r="AS62" s="14"/>
      <c r="AT62" s="28"/>
      <c r="AU62" s="11"/>
      <c r="AV62" s="11"/>
      <c r="AW62" s="16"/>
      <c r="AX62" s="16"/>
      <c r="AY62" s="16"/>
      <c r="AZ62" s="16"/>
      <c r="BA62" s="16"/>
      <c r="BB62" s="16"/>
      <c r="BC62" s="16"/>
      <c r="BD62" s="16"/>
      <c r="BE62" s="14"/>
      <c r="BF62" s="11"/>
      <c r="BG62" s="11"/>
    </row>
    <row r="63" spans="1:59" ht="30" customHeight="1" x14ac:dyDescent="0.35">
      <c r="A63" s="119" t="s">
        <v>178</v>
      </c>
      <c r="B63" s="103"/>
      <c r="C63" s="169" t="s">
        <v>974</v>
      </c>
      <c r="D63" s="105"/>
      <c r="E63" s="138" t="s">
        <v>172</v>
      </c>
      <c r="F63" s="128">
        <v>3</v>
      </c>
      <c r="G63" s="49"/>
      <c r="H63" s="29"/>
      <c r="I63" s="31">
        <f t="shared" si="0"/>
        <v>0</v>
      </c>
      <c r="J63" s="49"/>
      <c r="K63" s="240">
        <f t="shared" si="1"/>
        <v>0</v>
      </c>
      <c r="L63" s="59"/>
      <c r="M63" s="60">
        <f t="shared" si="2"/>
        <v>0</v>
      </c>
      <c r="N63" s="60"/>
      <c r="O63" s="61">
        <f t="shared" si="3"/>
        <v>0</v>
      </c>
      <c r="P63" s="27"/>
      <c r="Q63" s="29">
        <f t="shared" si="4"/>
        <v>0</v>
      </c>
      <c r="R63" s="26"/>
      <c r="S63" s="31">
        <f t="shared" si="5"/>
        <v>0</v>
      </c>
      <c r="T63" s="27">
        <f t="shared" si="6"/>
        <v>0</v>
      </c>
      <c r="U63" s="29">
        <f t="shared" si="7"/>
        <v>0</v>
      </c>
      <c r="V63" s="242">
        <f t="shared" si="8"/>
        <v>0</v>
      </c>
      <c r="W63" s="15"/>
      <c r="X63" s="62" t="s">
        <v>178</v>
      </c>
      <c r="Y63" s="63"/>
      <c r="Z63" s="64" t="s">
        <v>179</v>
      </c>
      <c r="AA63" s="65"/>
      <c r="AB63" s="66" t="s">
        <v>172</v>
      </c>
      <c r="AC63" s="37">
        <v>3</v>
      </c>
      <c r="AE63" s="12" t="s">
        <v>178</v>
      </c>
      <c r="AF63" s="10" t="s">
        <v>180</v>
      </c>
      <c r="AG63" s="9"/>
      <c r="AH63" s="34" t="s">
        <v>172</v>
      </c>
      <c r="AI63" s="37">
        <v>3</v>
      </c>
      <c r="AJ63" s="14">
        <v>600</v>
      </c>
      <c r="AK63" s="28"/>
      <c r="AL63" s="28"/>
      <c r="AM63" s="33"/>
      <c r="AN63" s="11"/>
      <c r="AO63" s="68"/>
      <c r="AP63" s="69"/>
      <c r="AQ63" s="69"/>
      <c r="AR63" s="69"/>
      <c r="AS63" s="14"/>
      <c r="AT63" s="28"/>
      <c r="AU63" s="11"/>
      <c r="AV63" s="11"/>
      <c r="AW63" s="16"/>
      <c r="AX63" s="16"/>
      <c r="AY63" s="16"/>
      <c r="AZ63" s="16"/>
      <c r="BA63" s="16"/>
      <c r="BB63" s="16"/>
      <c r="BC63" s="16"/>
      <c r="BD63" s="16"/>
      <c r="BE63" s="14"/>
      <c r="BF63" s="11"/>
      <c r="BG63" s="11"/>
    </row>
    <row r="64" spans="1:59" ht="30" customHeight="1" x14ac:dyDescent="0.35">
      <c r="A64" s="119" t="s">
        <v>181</v>
      </c>
      <c r="B64" s="103"/>
      <c r="C64" s="169" t="s">
        <v>188</v>
      </c>
      <c r="D64" s="105"/>
      <c r="E64" s="138" t="s">
        <v>903</v>
      </c>
      <c r="F64" s="128">
        <v>3</v>
      </c>
      <c r="G64" s="49"/>
      <c r="H64" s="29"/>
      <c r="I64" s="31">
        <f t="shared" si="0"/>
        <v>0</v>
      </c>
      <c r="J64" s="49"/>
      <c r="K64" s="240">
        <f t="shared" si="1"/>
        <v>0</v>
      </c>
      <c r="L64" s="59"/>
      <c r="M64" s="60">
        <f t="shared" si="2"/>
        <v>0</v>
      </c>
      <c r="N64" s="60"/>
      <c r="O64" s="61">
        <f t="shared" si="3"/>
        <v>0</v>
      </c>
      <c r="P64" s="27"/>
      <c r="Q64" s="29">
        <f t="shared" si="4"/>
        <v>0</v>
      </c>
      <c r="R64" s="26"/>
      <c r="S64" s="31">
        <f t="shared" si="5"/>
        <v>0</v>
      </c>
      <c r="T64" s="27">
        <f t="shared" si="6"/>
        <v>0</v>
      </c>
      <c r="U64" s="29">
        <f t="shared" si="7"/>
        <v>0</v>
      </c>
      <c r="V64" s="242">
        <f t="shared" si="8"/>
        <v>0</v>
      </c>
      <c r="W64" s="15"/>
      <c r="X64" s="62" t="s">
        <v>183</v>
      </c>
      <c r="Y64" s="63"/>
      <c r="Z64" s="64" t="s">
        <v>184</v>
      </c>
      <c r="AA64" s="65"/>
      <c r="AB64" s="66" t="s">
        <v>172</v>
      </c>
      <c r="AC64" s="37">
        <v>3</v>
      </c>
      <c r="AE64" s="12" t="s">
        <v>183</v>
      </c>
      <c r="AF64" s="10" t="s">
        <v>185</v>
      </c>
      <c r="AG64" s="9"/>
      <c r="AH64" s="34" t="s">
        <v>172</v>
      </c>
      <c r="AI64" s="37">
        <v>3</v>
      </c>
      <c r="AJ64" s="14">
        <v>600</v>
      </c>
      <c r="AK64" s="28"/>
      <c r="AL64" s="28"/>
      <c r="AM64" s="33"/>
      <c r="AN64" s="11"/>
      <c r="AO64" s="68"/>
      <c r="AP64" s="69"/>
      <c r="AQ64" s="69"/>
      <c r="AR64" s="69"/>
      <c r="AS64" s="14"/>
      <c r="AT64" s="28"/>
      <c r="AU64" s="11"/>
      <c r="AV64" s="11"/>
      <c r="AW64" s="16"/>
      <c r="AX64" s="16"/>
      <c r="AY64" s="16"/>
      <c r="AZ64" s="16"/>
      <c r="BA64" s="16"/>
      <c r="BB64" s="16"/>
      <c r="BC64" s="16"/>
      <c r="BD64" s="16"/>
      <c r="BE64" s="14"/>
      <c r="BF64" s="11"/>
      <c r="BG64" s="11"/>
    </row>
    <row r="65" spans="1:59" ht="30" customHeight="1" x14ac:dyDescent="0.35">
      <c r="A65" s="119" t="s">
        <v>182</v>
      </c>
      <c r="B65" s="103"/>
      <c r="C65" s="169" t="s">
        <v>1094</v>
      </c>
      <c r="D65" s="105"/>
      <c r="E65" s="138" t="s">
        <v>172</v>
      </c>
      <c r="F65" s="128">
        <v>3</v>
      </c>
      <c r="G65" s="49"/>
      <c r="H65" s="29"/>
      <c r="I65" s="31">
        <f t="shared" si="0"/>
        <v>0</v>
      </c>
      <c r="J65" s="49"/>
      <c r="K65" s="240">
        <f t="shared" si="1"/>
        <v>0</v>
      </c>
      <c r="L65" s="59"/>
      <c r="M65" s="60">
        <f t="shared" si="2"/>
        <v>0</v>
      </c>
      <c r="N65" s="60"/>
      <c r="O65" s="61">
        <f t="shared" si="3"/>
        <v>0</v>
      </c>
      <c r="P65" s="27"/>
      <c r="Q65" s="29">
        <f t="shared" si="4"/>
        <v>0</v>
      </c>
      <c r="R65" s="26"/>
      <c r="S65" s="31">
        <f t="shared" si="5"/>
        <v>0</v>
      </c>
      <c r="T65" s="27">
        <f t="shared" si="6"/>
        <v>0</v>
      </c>
      <c r="U65" s="29">
        <f t="shared" si="7"/>
        <v>0</v>
      </c>
      <c r="V65" s="242">
        <f t="shared" si="8"/>
        <v>0</v>
      </c>
      <c r="W65" s="15"/>
      <c r="X65" s="62"/>
      <c r="Y65" s="63"/>
      <c r="Z65" s="64"/>
      <c r="AA65" s="65"/>
      <c r="AB65" s="66"/>
      <c r="AC65" s="37"/>
      <c r="AE65" s="12"/>
      <c r="AF65" s="10"/>
      <c r="AG65" s="9"/>
      <c r="AH65" s="34"/>
      <c r="AI65" s="37"/>
      <c r="AJ65" s="14"/>
      <c r="AK65" s="28"/>
      <c r="AL65" s="28"/>
      <c r="AM65" s="33"/>
      <c r="AN65" s="11"/>
      <c r="AO65" s="68"/>
      <c r="AP65" s="69"/>
      <c r="AQ65" s="69"/>
      <c r="AR65" s="69"/>
      <c r="AS65" s="14"/>
      <c r="AT65" s="28"/>
      <c r="AU65" s="11"/>
      <c r="AV65" s="11"/>
      <c r="AW65" s="16"/>
      <c r="AX65" s="16"/>
      <c r="AY65" s="16"/>
      <c r="AZ65" s="16"/>
      <c r="BA65" s="16"/>
      <c r="BB65" s="16"/>
      <c r="BC65" s="16"/>
      <c r="BD65" s="16"/>
      <c r="BE65" s="14"/>
      <c r="BF65" s="11"/>
      <c r="BG65" s="11"/>
    </row>
    <row r="66" spans="1:59" ht="30" customHeight="1" x14ac:dyDescent="0.35">
      <c r="A66" s="119" t="s">
        <v>183</v>
      </c>
      <c r="B66" s="103"/>
      <c r="C66" s="169" t="s">
        <v>1061</v>
      </c>
      <c r="D66" s="105"/>
      <c r="E66" s="138" t="s">
        <v>903</v>
      </c>
      <c r="F66" s="128">
        <v>1</v>
      </c>
      <c r="G66" s="49"/>
      <c r="H66" s="29"/>
      <c r="I66" s="31">
        <f t="shared" si="0"/>
        <v>0</v>
      </c>
      <c r="J66" s="49"/>
      <c r="K66" s="240">
        <f t="shared" si="1"/>
        <v>0</v>
      </c>
      <c r="L66" s="59"/>
      <c r="M66" s="60">
        <f t="shared" si="2"/>
        <v>0</v>
      </c>
      <c r="N66" s="60"/>
      <c r="O66" s="61">
        <f t="shared" si="3"/>
        <v>0</v>
      </c>
      <c r="P66" s="27"/>
      <c r="Q66" s="29">
        <f t="shared" si="4"/>
        <v>0</v>
      </c>
      <c r="R66" s="26"/>
      <c r="S66" s="31">
        <f t="shared" si="5"/>
        <v>0</v>
      </c>
      <c r="T66" s="27">
        <f t="shared" si="6"/>
        <v>0</v>
      </c>
      <c r="U66" s="29">
        <f t="shared" si="7"/>
        <v>0</v>
      </c>
      <c r="V66" s="242">
        <f t="shared" si="8"/>
        <v>0</v>
      </c>
      <c r="W66" s="15"/>
      <c r="X66" s="62" t="s">
        <v>187</v>
      </c>
      <c r="Y66" s="63"/>
      <c r="Z66" s="64" t="s">
        <v>188</v>
      </c>
      <c r="AA66" s="65"/>
      <c r="AB66" s="66" t="s">
        <v>172</v>
      </c>
      <c r="AC66" s="37">
        <v>3</v>
      </c>
      <c r="AE66" s="12" t="s">
        <v>187</v>
      </c>
      <c r="AF66" s="10" t="s">
        <v>189</v>
      </c>
      <c r="AG66" s="9"/>
      <c r="AH66" s="34" t="s">
        <v>172</v>
      </c>
      <c r="AI66" s="37">
        <v>3</v>
      </c>
      <c r="AJ66" s="14">
        <v>350</v>
      </c>
      <c r="AK66" s="28"/>
      <c r="AL66" s="28"/>
      <c r="AM66" s="33"/>
      <c r="AN66" s="11"/>
      <c r="AO66" s="68"/>
      <c r="AP66" s="69"/>
      <c r="AQ66" s="69"/>
      <c r="AR66" s="69"/>
      <c r="AS66" s="14"/>
      <c r="AT66" s="28"/>
      <c r="AU66" s="11"/>
      <c r="AV66" s="11"/>
      <c r="AW66" s="16"/>
      <c r="AX66" s="16"/>
      <c r="AY66" s="16"/>
      <c r="AZ66" s="16"/>
      <c r="BA66" s="16"/>
      <c r="BB66" s="16"/>
      <c r="BC66" s="16"/>
      <c r="BD66" s="16"/>
      <c r="BE66" s="14"/>
      <c r="BF66" s="11"/>
      <c r="BG66" s="11"/>
    </row>
    <row r="67" spans="1:59" ht="30" customHeight="1" x14ac:dyDescent="0.35">
      <c r="A67" s="119" t="s">
        <v>186</v>
      </c>
      <c r="B67" s="103"/>
      <c r="C67" s="169" t="s">
        <v>995</v>
      </c>
      <c r="D67" s="105"/>
      <c r="E67" s="138" t="s">
        <v>903</v>
      </c>
      <c r="F67" s="128">
        <v>1</v>
      </c>
      <c r="G67" s="49"/>
      <c r="H67" s="29"/>
      <c r="I67" s="31">
        <f t="shared" si="0"/>
        <v>0</v>
      </c>
      <c r="J67" s="49"/>
      <c r="K67" s="240">
        <f t="shared" si="1"/>
        <v>0</v>
      </c>
      <c r="L67" s="59"/>
      <c r="M67" s="60">
        <f t="shared" si="2"/>
        <v>0</v>
      </c>
      <c r="N67" s="60"/>
      <c r="O67" s="61">
        <f t="shared" si="3"/>
        <v>0</v>
      </c>
      <c r="P67" s="27"/>
      <c r="Q67" s="29">
        <f t="shared" si="4"/>
        <v>0</v>
      </c>
      <c r="R67" s="26"/>
      <c r="S67" s="31">
        <f t="shared" si="5"/>
        <v>0</v>
      </c>
      <c r="T67" s="27">
        <f t="shared" si="6"/>
        <v>0</v>
      </c>
      <c r="U67" s="29">
        <f t="shared" si="7"/>
        <v>0</v>
      </c>
      <c r="V67" s="242">
        <f t="shared" si="8"/>
        <v>0</v>
      </c>
      <c r="W67" s="15"/>
      <c r="X67" s="62" t="s">
        <v>192</v>
      </c>
      <c r="Y67" s="63"/>
      <c r="Z67" s="64" t="s">
        <v>193</v>
      </c>
      <c r="AA67" s="65"/>
      <c r="AB67" s="66" t="s">
        <v>903</v>
      </c>
      <c r="AC67" s="37">
        <v>1</v>
      </c>
      <c r="AE67" s="12" t="s">
        <v>192</v>
      </c>
      <c r="AF67" s="10" t="s">
        <v>194</v>
      </c>
      <c r="AG67" s="9"/>
      <c r="AH67" s="34" t="s">
        <v>903</v>
      </c>
      <c r="AI67" s="37">
        <v>1</v>
      </c>
      <c r="AJ67" s="14">
        <v>1200</v>
      </c>
      <c r="AK67" s="28"/>
      <c r="AL67" s="28"/>
      <c r="AM67" s="33"/>
      <c r="AN67" s="11"/>
      <c r="AO67" s="68"/>
      <c r="AP67" s="69"/>
      <c r="AQ67" s="69"/>
      <c r="AR67" s="69"/>
      <c r="AS67" s="14"/>
      <c r="AT67" s="28"/>
      <c r="AU67" s="11"/>
      <c r="AV67" s="11"/>
      <c r="AW67" s="16"/>
      <c r="AX67" s="16"/>
      <c r="AY67" s="16"/>
      <c r="AZ67" s="16"/>
      <c r="BA67" s="16"/>
      <c r="BB67" s="16"/>
      <c r="BC67" s="16"/>
      <c r="BD67" s="16"/>
      <c r="BE67" s="14"/>
      <c r="BF67" s="11"/>
      <c r="BG67" s="11"/>
    </row>
    <row r="68" spans="1:59" ht="30" customHeight="1" x14ac:dyDescent="0.35">
      <c r="A68" s="119" t="s">
        <v>187</v>
      </c>
      <c r="B68" s="103"/>
      <c r="C68" s="169" t="s">
        <v>199</v>
      </c>
      <c r="D68" s="105"/>
      <c r="E68" s="138" t="s">
        <v>903</v>
      </c>
      <c r="F68" s="128">
        <v>1</v>
      </c>
      <c r="G68" s="49"/>
      <c r="H68" s="29"/>
      <c r="I68" s="31">
        <f t="shared" si="0"/>
        <v>0</v>
      </c>
      <c r="J68" s="49"/>
      <c r="K68" s="240">
        <f t="shared" si="1"/>
        <v>0</v>
      </c>
      <c r="L68" s="59"/>
      <c r="M68" s="60">
        <f t="shared" si="2"/>
        <v>0</v>
      </c>
      <c r="N68" s="60"/>
      <c r="O68" s="61">
        <f t="shared" si="3"/>
        <v>0</v>
      </c>
      <c r="P68" s="27"/>
      <c r="Q68" s="29">
        <f t="shared" si="4"/>
        <v>0</v>
      </c>
      <c r="R68" s="26"/>
      <c r="S68" s="31">
        <f t="shared" si="5"/>
        <v>0</v>
      </c>
      <c r="T68" s="27">
        <f t="shared" si="6"/>
        <v>0</v>
      </c>
      <c r="U68" s="29">
        <f t="shared" si="7"/>
        <v>0</v>
      </c>
      <c r="V68" s="242">
        <f t="shared" si="8"/>
        <v>0</v>
      </c>
      <c r="W68" s="15"/>
      <c r="X68" s="62" t="s">
        <v>195</v>
      </c>
      <c r="Y68" s="63"/>
      <c r="Z68" s="64" t="s">
        <v>196</v>
      </c>
      <c r="AA68" s="65"/>
      <c r="AB68" s="66" t="s">
        <v>903</v>
      </c>
      <c r="AC68" s="37">
        <v>1</v>
      </c>
      <c r="AE68" s="12" t="s">
        <v>195</v>
      </c>
      <c r="AF68" s="10" t="s">
        <v>197</v>
      </c>
      <c r="AG68" s="9"/>
      <c r="AH68" s="34" t="s">
        <v>903</v>
      </c>
      <c r="AI68" s="37">
        <v>1</v>
      </c>
      <c r="AJ68" s="14">
        <v>350</v>
      </c>
      <c r="AK68" s="28"/>
      <c r="AL68" s="28"/>
      <c r="AM68" s="33"/>
      <c r="AN68" s="11"/>
      <c r="AO68" s="68"/>
      <c r="AP68" s="69"/>
      <c r="AQ68" s="69"/>
      <c r="AR68" s="69"/>
      <c r="AS68" s="14"/>
      <c r="AT68" s="28"/>
      <c r="AU68" s="11"/>
      <c r="AV68" s="11"/>
      <c r="AW68" s="16"/>
      <c r="AX68" s="16"/>
      <c r="AY68" s="16"/>
      <c r="AZ68" s="16"/>
      <c r="BA68" s="16"/>
      <c r="BB68" s="16"/>
      <c r="BC68" s="16"/>
      <c r="BD68" s="16"/>
      <c r="BE68" s="14"/>
      <c r="BF68" s="11"/>
      <c r="BG68" s="11"/>
    </row>
    <row r="69" spans="1:59" ht="30" customHeight="1" x14ac:dyDescent="0.35">
      <c r="A69" s="119" t="s">
        <v>190</v>
      </c>
      <c r="B69" s="103"/>
      <c r="C69" s="169" t="s">
        <v>202</v>
      </c>
      <c r="D69" s="105"/>
      <c r="E69" s="138" t="s">
        <v>172</v>
      </c>
      <c r="F69" s="128">
        <v>1</v>
      </c>
      <c r="G69" s="49"/>
      <c r="H69" s="29"/>
      <c r="I69" s="31">
        <f t="shared" ref="I69:I129" si="10">F69*H69</f>
        <v>0</v>
      </c>
      <c r="J69" s="49"/>
      <c r="K69" s="240">
        <f t="shared" si="1"/>
        <v>0</v>
      </c>
      <c r="L69" s="59"/>
      <c r="M69" s="60">
        <f t="shared" si="2"/>
        <v>0</v>
      </c>
      <c r="N69" s="60"/>
      <c r="O69" s="61">
        <f t="shared" si="3"/>
        <v>0</v>
      </c>
      <c r="P69" s="27"/>
      <c r="Q69" s="29">
        <f t="shared" si="4"/>
        <v>0</v>
      </c>
      <c r="R69" s="26"/>
      <c r="S69" s="31">
        <f t="shared" si="5"/>
        <v>0</v>
      </c>
      <c r="T69" s="27">
        <f t="shared" si="6"/>
        <v>0</v>
      </c>
      <c r="U69" s="29">
        <f t="shared" si="7"/>
        <v>0</v>
      </c>
      <c r="V69" s="242">
        <f t="shared" si="8"/>
        <v>0</v>
      </c>
      <c r="W69" s="15"/>
      <c r="X69" s="62" t="s">
        <v>198</v>
      </c>
      <c r="Y69" s="63"/>
      <c r="Z69" s="64" t="s">
        <v>199</v>
      </c>
      <c r="AA69" s="65"/>
      <c r="AB69" s="66" t="s">
        <v>903</v>
      </c>
      <c r="AC69" s="37">
        <v>1</v>
      </c>
      <c r="AE69" s="12" t="s">
        <v>198</v>
      </c>
      <c r="AF69" s="10" t="s">
        <v>200</v>
      </c>
      <c r="AG69" s="9"/>
      <c r="AH69" s="34" t="s">
        <v>903</v>
      </c>
      <c r="AI69" s="37">
        <v>1</v>
      </c>
      <c r="AJ69" s="14">
        <v>5000</v>
      </c>
      <c r="AK69" s="28"/>
      <c r="AL69" s="28"/>
      <c r="AM69" s="33"/>
      <c r="AN69" s="11"/>
      <c r="AO69" s="68"/>
      <c r="AP69" s="69"/>
      <c r="AQ69" s="69"/>
      <c r="AR69" s="69"/>
      <c r="AS69" s="14"/>
      <c r="AT69" s="28"/>
      <c r="AU69" s="11"/>
      <c r="AV69" s="11"/>
      <c r="AW69" s="16"/>
      <c r="AX69" s="16"/>
      <c r="AY69" s="16"/>
      <c r="AZ69" s="16"/>
      <c r="BA69" s="16"/>
      <c r="BB69" s="16"/>
      <c r="BC69" s="16"/>
      <c r="BD69" s="16"/>
      <c r="BE69" s="14"/>
      <c r="BF69" s="11"/>
      <c r="BG69" s="11"/>
    </row>
    <row r="70" spans="1:59" ht="30" customHeight="1" x14ac:dyDescent="0.35">
      <c r="A70" s="119" t="s">
        <v>191</v>
      </c>
      <c r="B70" s="103"/>
      <c r="C70" s="169" t="s">
        <v>622</v>
      </c>
      <c r="D70" s="105"/>
      <c r="E70" s="138" t="s">
        <v>903</v>
      </c>
      <c r="F70" s="128">
        <v>1</v>
      </c>
      <c r="G70" s="49"/>
      <c r="H70" s="29"/>
      <c r="I70" s="31">
        <f t="shared" si="10"/>
        <v>0</v>
      </c>
      <c r="J70" s="49"/>
      <c r="K70" s="240">
        <f t="shared" si="1"/>
        <v>0</v>
      </c>
      <c r="L70" s="59"/>
      <c r="M70" s="60">
        <f t="shared" si="2"/>
        <v>0</v>
      </c>
      <c r="N70" s="60"/>
      <c r="O70" s="61">
        <f t="shared" si="3"/>
        <v>0</v>
      </c>
      <c r="P70" s="27"/>
      <c r="Q70" s="29">
        <f t="shared" si="4"/>
        <v>0</v>
      </c>
      <c r="R70" s="26"/>
      <c r="S70" s="31">
        <f t="shared" si="5"/>
        <v>0</v>
      </c>
      <c r="T70" s="27">
        <f t="shared" si="6"/>
        <v>0</v>
      </c>
      <c r="U70" s="29">
        <f t="shared" si="7"/>
        <v>0</v>
      </c>
      <c r="V70" s="242">
        <f t="shared" si="8"/>
        <v>0</v>
      </c>
      <c r="W70" s="15"/>
      <c r="X70" s="62"/>
      <c r="Y70" s="63"/>
      <c r="Z70" s="64"/>
      <c r="AA70" s="65"/>
      <c r="AB70" s="66"/>
      <c r="AC70" s="37"/>
      <c r="AE70" s="12"/>
      <c r="AF70" s="10"/>
      <c r="AG70" s="9"/>
      <c r="AH70" s="34"/>
      <c r="AI70" s="37"/>
      <c r="AJ70" s="14"/>
      <c r="AK70" s="28"/>
      <c r="AL70" s="28"/>
      <c r="AM70" s="33"/>
      <c r="AN70" s="11"/>
      <c r="AO70" s="68"/>
      <c r="AP70" s="69"/>
      <c r="AQ70" s="69"/>
      <c r="AR70" s="69"/>
      <c r="AS70" s="14"/>
      <c r="AT70" s="28"/>
      <c r="AU70" s="11"/>
      <c r="AV70" s="11"/>
      <c r="AW70" s="16"/>
      <c r="AX70" s="16"/>
      <c r="AY70" s="16"/>
      <c r="AZ70" s="16"/>
      <c r="BA70" s="16"/>
      <c r="BB70" s="16"/>
      <c r="BC70" s="16"/>
      <c r="BD70" s="16"/>
      <c r="BE70" s="14"/>
      <c r="BF70" s="11"/>
      <c r="BG70" s="11"/>
    </row>
    <row r="71" spans="1:59" ht="30" customHeight="1" x14ac:dyDescent="0.35">
      <c r="A71" s="119" t="s">
        <v>192</v>
      </c>
      <c r="B71" s="103"/>
      <c r="C71" s="169" t="s">
        <v>996</v>
      </c>
      <c r="D71" s="105"/>
      <c r="E71" s="138" t="s">
        <v>172</v>
      </c>
      <c r="F71" s="128">
        <v>1</v>
      </c>
      <c r="G71" s="49"/>
      <c r="H71" s="29"/>
      <c r="I71" s="31">
        <f t="shared" si="10"/>
        <v>0</v>
      </c>
      <c r="J71" s="49"/>
      <c r="K71" s="240">
        <f t="shared" si="1"/>
        <v>0</v>
      </c>
      <c r="L71" s="59"/>
      <c r="M71" s="60">
        <f t="shared" si="2"/>
        <v>0</v>
      </c>
      <c r="N71" s="60"/>
      <c r="O71" s="61">
        <f t="shared" si="3"/>
        <v>0</v>
      </c>
      <c r="P71" s="27"/>
      <c r="Q71" s="29">
        <f t="shared" si="4"/>
        <v>0</v>
      </c>
      <c r="R71" s="26"/>
      <c r="S71" s="31">
        <f t="shared" si="5"/>
        <v>0</v>
      </c>
      <c r="T71" s="27">
        <f t="shared" si="6"/>
        <v>0</v>
      </c>
      <c r="U71" s="29">
        <f t="shared" si="7"/>
        <v>0</v>
      </c>
      <c r="V71" s="242">
        <f t="shared" si="8"/>
        <v>0</v>
      </c>
      <c r="W71" s="15"/>
      <c r="X71" s="62"/>
      <c r="Y71" s="63"/>
      <c r="Z71" s="64"/>
      <c r="AA71" s="65"/>
      <c r="AB71" s="66"/>
      <c r="AC71" s="37"/>
      <c r="AE71" s="12"/>
      <c r="AF71" s="10"/>
      <c r="AG71" s="9"/>
      <c r="AH71" s="34"/>
      <c r="AI71" s="37"/>
      <c r="AJ71" s="14"/>
      <c r="AK71" s="28"/>
      <c r="AL71" s="28"/>
      <c r="AM71" s="33"/>
      <c r="AN71" s="11"/>
      <c r="AO71" s="68"/>
      <c r="AP71" s="69"/>
      <c r="AQ71" s="69"/>
      <c r="AR71" s="69"/>
      <c r="AS71" s="14"/>
      <c r="AT71" s="28"/>
      <c r="AU71" s="11"/>
      <c r="AV71" s="11"/>
      <c r="AW71" s="16"/>
      <c r="AX71" s="16"/>
      <c r="AY71" s="16"/>
      <c r="AZ71" s="16"/>
      <c r="BA71" s="16"/>
      <c r="BB71" s="16"/>
      <c r="BC71" s="16"/>
      <c r="BD71" s="16"/>
      <c r="BE71" s="14"/>
      <c r="BF71" s="11"/>
      <c r="BG71" s="11"/>
    </row>
    <row r="72" spans="1:59" ht="30" customHeight="1" x14ac:dyDescent="0.35">
      <c r="A72" s="35" t="s">
        <v>204</v>
      </c>
      <c r="B72" s="52"/>
      <c r="C72" s="456" t="s">
        <v>991</v>
      </c>
      <c r="D72" s="9"/>
      <c r="E72" s="34"/>
      <c r="F72" s="36"/>
      <c r="G72" s="59"/>
      <c r="H72" s="60"/>
      <c r="I72" s="61"/>
      <c r="J72" s="59"/>
      <c r="K72" s="61"/>
      <c r="L72" s="59"/>
      <c r="M72" s="60"/>
      <c r="N72" s="60"/>
      <c r="O72" s="61"/>
      <c r="P72" s="59"/>
      <c r="Q72" s="60"/>
      <c r="R72" s="60"/>
      <c r="S72" s="61"/>
      <c r="T72" s="27"/>
      <c r="U72" s="29"/>
      <c r="V72" s="242"/>
      <c r="W72" s="15"/>
      <c r="X72" s="62" t="s">
        <v>204</v>
      </c>
      <c r="Y72" s="63"/>
      <c r="Z72" s="177" t="s">
        <v>492</v>
      </c>
      <c r="AA72" s="65"/>
      <c r="AB72" s="66"/>
      <c r="AC72" s="37"/>
      <c r="AE72" s="12" t="s">
        <v>204</v>
      </c>
      <c r="AF72" s="194" t="s">
        <v>493</v>
      </c>
      <c r="AG72" s="9"/>
      <c r="AH72" s="34"/>
      <c r="AI72" s="37"/>
      <c r="AJ72" s="67"/>
      <c r="AK72" s="28"/>
      <c r="AL72" s="28"/>
      <c r="AM72" s="68"/>
      <c r="AN72" s="69"/>
      <c r="AO72" s="68"/>
      <c r="AP72" s="69"/>
      <c r="AQ72" s="69"/>
      <c r="AR72" s="69"/>
      <c r="AS72" s="67"/>
      <c r="AT72" s="70"/>
      <c r="AU72" s="69"/>
      <c r="AV72" s="69"/>
      <c r="AW72" s="16"/>
      <c r="AX72" s="16"/>
      <c r="AY72" s="16"/>
      <c r="AZ72" s="16"/>
      <c r="BA72" s="16"/>
      <c r="BB72" s="16"/>
      <c r="BC72" s="16"/>
      <c r="BD72" s="16"/>
      <c r="BE72" s="14"/>
      <c r="BF72" s="11"/>
      <c r="BG72" s="11"/>
    </row>
    <row r="73" spans="1:59" ht="30" customHeight="1" x14ac:dyDescent="0.3">
      <c r="A73" s="25" t="s">
        <v>205</v>
      </c>
      <c r="B73" s="52"/>
      <c r="C73" s="169" t="s">
        <v>993</v>
      </c>
      <c r="D73" s="105"/>
      <c r="E73" s="138" t="s">
        <v>172</v>
      </c>
      <c r="F73" s="128">
        <v>1</v>
      </c>
      <c r="G73" s="49"/>
      <c r="H73" s="50"/>
      <c r="I73" s="240">
        <f t="shared" si="10"/>
        <v>0</v>
      </c>
      <c r="J73" s="49"/>
      <c r="K73" s="240">
        <f t="shared" si="1"/>
        <v>0</v>
      </c>
      <c r="L73" s="51"/>
      <c r="M73" s="240">
        <f t="shared" si="2"/>
        <v>0</v>
      </c>
      <c r="N73" s="51"/>
      <c r="O73" s="240">
        <f t="shared" si="3"/>
        <v>0</v>
      </c>
      <c r="P73" s="51"/>
      <c r="Q73" s="240">
        <f t="shared" si="4"/>
        <v>0</v>
      </c>
      <c r="R73" s="51"/>
      <c r="S73" s="240">
        <f t="shared" si="5"/>
        <v>0</v>
      </c>
      <c r="T73" s="240">
        <f t="shared" si="6"/>
        <v>0</v>
      </c>
      <c r="U73" s="240">
        <f t="shared" si="7"/>
        <v>0</v>
      </c>
      <c r="V73" s="241">
        <f t="shared" si="8"/>
        <v>0</v>
      </c>
      <c r="W73" s="15"/>
      <c r="X73" s="65" t="s">
        <v>205</v>
      </c>
      <c r="Y73" s="63"/>
      <c r="Z73" s="64" t="s">
        <v>171</v>
      </c>
      <c r="AA73" s="65"/>
      <c r="AB73" s="189" t="s">
        <v>172</v>
      </c>
      <c r="AC73" s="190">
        <v>2</v>
      </c>
      <c r="AE73" s="9" t="s">
        <v>205</v>
      </c>
      <c r="AF73" s="10" t="s">
        <v>173</v>
      </c>
      <c r="AG73" s="9"/>
      <c r="AH73" s="6" t="s">
        <v>172</v>
      </c>
      <c r="AI73" s="32">
        <v>2</v>
      </c>
      <c r="AJ73" s="14">
        <v>2500</v>
      </c>
      <c r="AK73" s="28"/>
      <c r="AL73" s="28"/>
      <c r="AM73" s="33"/>
      <c r="AN73" s="11"/>
      <c r="AO73" s="68"/>
      <c r="AP73" s="69"/>
      <c r="AQ73" s="69"/>
      <c r="AR73" s="69"/>
      <c r="AS73" s="14"/>
      <c r="AT73" s="28"/>
      <c r="AU73" s="11"/>
      <c r="AV73" s="11"/>
      <c r="AW73" s="16"/>
      <c r="AX73" s="16"/>
      <c r="AY73" s="16"/>
      <c r="AZ73" s="16"/>
      <c r="BA73" s="16"/>
      <c r="BB73" s="16"/>
      <c r="BC73" s="16"/>
      <c r="BD73" s="16"/>
      <c r="BE73" s="14"/>
      <c r="BF73" s="11"/>
      <c r="BG73" s="11"/>
    </row>
    <row r="74" spans="1:59" ht="30" customHeight="1" x14ac:dyDescent="0.3">
      <c r="A74" s="25" t="s">
        <v>206</v>
      </c>
      <c r="B74" s="52"/>
      <c r="C74" s="169" t="s">
        <v>1046</v>
      </c>
      <c r="D74" s="105"/>
      <c r="E74" s="138" t="s">
        <v>172</v>
      </c>
      <c r="F74" s="128">
        <v>6</v>
      </c>
      <c r="G74" s="49"/>
      <c r="H74" s="50"/>
      <c r="I74" s="240">
        <f t="shared" si="10"/>
        <v>0</v>
      </c>
      <c r="J74" s="49"/>
      <c r="K74" s="240">
        <f t="shared" ref="K74:K137" si="11">F74*J74</f>
        <v>0</v>
      </c>
      <c r="L74" s="51"/>
      <c r="M74" s="240">
        <f t="shared" ref="M74:M137" si="12">F74*L74</f>
        <v>0</v>
      </c>
      <c r="N74" s="51"/>
      <c r="O74" s="240">
        <f t="shared" ref="O74:O137" si="13">F74*N74</f>
        <v>0</v>
      </c>
      <c r="P74" s="51"/>
      <c r="Q74" s="240">
        <f t="shared" ref="Q74:Q137" si="14">F74*P74</f>
        <v>0</v>
      </c>
      <c r="R74" s="51"/>
      <c r="S74" s="240">
        <f t="shared" ref="S74:S137" si="15">F74*R74</f>
        <v>0</v>
      </c>
      <c r="T74" s="240">
        <f t="shared" ref="T74:T137" si="16">I74+M74+Q74</f>
        <v>0</v>
      </c>
      <c r="U74" s="240">
        <f t="shared" ref="U74:U137" si="17">+K74+O74+S74</f>
        <v>0</v>
      </c>
      <c r="V74" s="241">
        <f t="shared" ref="V74:V137" si="18">+T74*652.69+U74</f>
        <v>0</v>
      </c>
      <c r="W74" s="15"/>
      <c r="X74" s="65" t="s">
        <v>207</v>
      </c>
      <c r="Y74" s="63"/>
      <c r="Z74" s="64" t="s">
        <v>176</v>
      </c>
      <c r="AA74" s="65"/>
      <c r="AB74" s="189" t="s">
        <v>172</v>
      </c>
      <c r="AC74" s="190">
        <v>2</v>
      </c>
      <c r="AE74" s="9" t="s">
        <v>207</v>
      </c>
      <c r="AF74" s="10" t="s">
        <v>177</v>
      </c>
      <c r="AG74" s="9"/>
      <c r="AH74" s="6" t="s">
        <v>172</v>
      </c>
      <c r="AI74" s="32">
        <v>2</v>
      </c>
      <c r="AJ74" s="14">
        <v>1500</v>
      </c>
      <c r="AK74" s="28"/>
      <c r="AL74" s="28"/>
      <c r="AM74" s="33"/>
      <c r="AN74" s="11"/>
      <c r="AO74" s="68"/>
      <c r="AP74" s="69"/>
      <c r="AQ74" s="69"/>
      <c r="AR74" s="69"/>
      <c r="AS74" s="14"/>
      <c r="AT74" s="28"/>
      <c r="AU74" s="11"/>
      <c r="AV74" s="11"/>
      <c r="AW74" s="16"/>
      <c r="AX74" s="16"/>
      <c r="AY74" s="16"/>
      <c r="AZ74" s="16"/>
      <c r="BA74" s="16"/>
      <c r="BB74" s="16"/>
      <c r="BC74" s="16"/>
      <c r="BD74" s="16"/>
      <c r="BE74" s="14"/>
      <c r="BF74" s="11"/>
      <c r="BG74" s="11"/>
    </row>
    <row r="75" spans="1:59" ht="30" customHeight="1" x14ac:dyDescent="0.3">
      <c r="A75" s="25" t="s">
        <v>207</v>
      </c>
      <c r="B75" s="52"/>
      <c r="C75" s="170" t="s">
        <v>994</v>
      </c>
      <c r="D75" s="105"/>
      <c r="E75" s="138" t="s">
        <v>172</v>
      </c>
      <c r="F75" s="128">
        <v>1</v>
      </c>
      <c r="G75" s="49"/>
      <c r="H75" s="50"/>
      <c r="I75" s="240">
        <f t="shared" si="10"/>
        <v>0</v>
      </c>
      <c r="J75" s="49"/>
      <c r="K75" s="240">
        <f t="shared" si="11"/>
        <v>0</v>
      </c>
      <c r="L75" s="51"/>
      <c r="M75" s="240">
        <f t="shared" si="12"/>
        <v>0</v>
      </c>
      <c r="N75" s="51"/>
      <c r="O75" s="240">
        <f t="shared" si="13"/>
        <v>0</v>
      </c>
      <c r="P75" s="51"/>
      <c r="Q75" s="240">
        <f t="shared" si="14"/>
        <v>0</v>
      </c>
      <c r="R75" s="51"/>
      <c r="S75" s="240">
        <f t="shared" si="15"/>
        <v>0</v>
      </c>
      <c r="T75" s="240">
        <f t="shared" si="16"/>
        <v>0</v>
      </c>
      <c r="U75" s="240">
        <f t="shared" si="17"/>
        <v>0</v>
      </c>
      <c r="V75" s="241">
        <f t="shared" si="18"/>
        <v>0</v>
      </c>
      <c r="W75" s="15"/>
      <c r="X75" s="65"/>
      <c r="Y75" s="63"/>
      <c r="Z75" s="64"/>
      <c r="AA75" s="65"/>
      <c r="AB75" s="189"/>
      <c r="AC75" s="190"/>
      <c r="AE75" s="9"/>
      <c r="AF75" s="10"/>
      <c r="AG75" s="9"/>
      <c r="AH75" s="6"/>
      <c r="AI75" s="32"/>
      <c r="AJ75" s="14"/>
      <c r="AK75" s="28"/>
      <c r="AL75" s="28"/>
      <c r="AM75" s="33"/>
      <c r="AN75" s="11"/>
      <c r="AO75" s="68"/>
      <c r="AP75" s="69"/>
      <c r="AQ75" s="69"/>
      <c r="AR75" s="69"/>
      <c r="AS75" s="14"/>
      <c r="AT75" s="28"/>
      <c r="AU75" s="11"/>
      <c r="AV75" s="11"/>
      <c r="AW75" s="16"/>
      <c r="AX75" s="16"/>
      <c r="AY75" s="16"/>
      <c r="AZ75" s="16"/>
      <c r="BA75" s="16"/>
      <c r="BB75" s="16"/>
      <c r="BC75" s="16"/>
      <c r="BD75" s="16"/>
      <c r="BE75" s="14"/>
      <c r="BF75" s="11"/>
      <c r="BG75" s="11"/>
    </row>
    <row r="76" spans="1:59" ht="30" customHeight="1" x14ac:dyDescent="0.3">
      <c r="A76" s="25" t="s">
        <v>208</v>
      </c>
      <c r="B76" s="52"/>
      <c r="C76" s="169" t="s">
        <v>974</v>
      </c>
      <c r="D76" s="105"/>
      <c r="E76" s="138" t="s">
        <v>172</v>
      </c>
      <c r="F76" s="128">
        <v>3</v>
      </c>
      <c r="G76" s="49"/>
      <c r="H76" s="50"/>
      <c r="I76" s="240">
        <f t="shared" si="10"/>
        <v>0</v>
      </c>
      <c r="J76" s="49"/>
      <c r="K76" s="240">
        <f t="shared" si="11"/>
        <v>0</v>
      </c>
      <c r="L76" s="51"/>
      <c r="M76" s="240">
        <f t="shared" si="12"/>
        <v>0</v>
      </c>
      <c r="N76" s="51"/>
      <c r="O76" s="240">
        <f t="shared" si="13"/>
        <v>0</v>
      </c>
      <c r="P76" s="51"/>
      <c r="Q76" s="240">
        <f t="shared" si="14"/>
        <v>0</v>
      </c>
      <c r="R76" s="51"/>
      <c r="S76" s="240">
        <f t="shared" si="15"/>
        <v>0</v>
      </c>
      <c r="T76" s="240">
        <f t="shared" si="16"/>
        <v>0</v>
      </c>
      <c r="U76" s="240">
        <f t="shared" si="17"/>
        <v>0</v>
      </c>
      <c r="V76" s="241">
        <f t="shared" si="18"/>
        <v>0</v>
      </c>
      <c r="W76" s="15"/>
      <c r="X76" s="65"/>
      <c r="Y76" s="63"/>
      <c r="Z76" s="64"/>
      <c r="AA76" s="65"/>
      <c r="AB76" s="189"/>
      <c r="AC76" s="190"/>
      <c r="AE76" s="9"/>
      <c r="AF76" s="10"/>
      <c r="AG76" s="9"/>
      <c r="AH76" s="6"/>
      <c r="AI76" s="32"/>
      <c r="AJ76" s="14"/>
      <c r="AK76" s="28"/>
      <c r="AL76" s="28"/>
      <c r="AM76" s="33"/>
      <c r="AN76" s="11"/>
      <c r="AO76" s="68"/>
      <c r="AP76" s="69"/>
      <c r="AQ76" s="69"/>
      <c r="AR76" s="69"/>
      <c r="AS76" s="14"/>
      <c r="AT76" s="28"/>
      <c r="AU76" s="11"/>
      <c r="AV76" s="11"/>
      <c r="AW76" s="16"/>
      <c r="AX76" s="16"/>
      <c r="AY76" s="16"/>
      <c r="AZ76" s="16"/>
      <c r="BA76" s="16"/>
      <c r="BB76" s="16"/>
      <c r="BC76" s="16"/>
      <c r="BD76" s="16"/>
      <c r="BE76" s="14"/>
      <c r="BF76" s="11"/>
      <c r="BG76" s="11"/>
    </row>
    <row r="77" spans="1:59" ht="30" customHeight="1" x14ac:dyDescent="0.3">
      <c r="A77" s="25" t="s">
        <v>209</v>
      </c>
      <c r="B77" s="52"/>
      <c r="C77" s="169" t="s">
        <v>1094</v>
      </c>
      <c r="D77" s="105"/>
      <c r="E77" s="138" t="s">
        <v>172</v>
      </c>
      <c r="F77" s="128">
        <v>3</v>
      </c>
      <c r="G77" s="49"/>
      <c r="H77" s="50"/>
      <c r="I77" s="240">
        <f t="shared" si="10"/>
        <v>0</v>
      </c>
      <c r="J77" s="49"/>
      <c r="K77" s="240">
        <f t="shared" si="11"/>
        <v>0</v>
      </c>
      <c r="L77" s="51"/>
      <c r="M77" s="240">
        <f t="shared" si="12"/>
        <v>0</v>
      </c>
      <c r="N77" s="51"/>
      <c r="O77" s="240">
        <f t="shared" si="13"/>
        <v>0</v>
      </c>
      <c r="P77" s="51"/>
      <c r="Q77" s="240">
        <f t="shared" si="14"/>
        <v>0</v>
      </c>
      <c r="R77" s="51"/>
      <c r="S77" s="240">
        <f t="shared" si="15"/>
        <v>0</v>
      </c>
      <c r="T77" s="240">
        <f t="shared" si="16"/>
        <v>0</v>
      </c>
      <c r="U77" s="240">
        <f t="shared" si="17"/>
        <v>0</v>
      </c>
      <c r="V77" s="241">
        <f t="shared" si="18"/>
        <v>0</v>
      </c>
      <c r="W77" s="15"/>
      <c r="X77" s="65"/>
      <c r="Y77" s="63"/>
      <c r="Z77" s="64"/>
      <c r="AA77" s="65"/>
      <c r="AB77" s="189"/>
      <c r="AC77" s="190"/>
      <c r="AE77" s="9"/>
      <c r="AF77" s="10"/>
      <c r="AG77" s="9"/>
      <c r="AH77" s="6"/>
      <c r="AI77" s="32"/>
      <c r="AJ77" s="14"/>
      <c r="AK77" s="28"/>
      <c r="AL77" s="28"/>
      <c r="AM77" s="33"/>
      <c r="AN77" s="11"/>
      <c r="AO77" s="68"/>
      <c r="AP77" s="69"/>
      <c r="AQ77" s="69"/>
      <c r="AR77" s="69"/>
      <c r="AS77" s="14"/>
      <c r="AT77" s="28"/>
      <c r="AU77" s="11"/>
      <c r="AV77" s="11"/>
      <c r="AW77" s="16"/>
      <c r="AX77" s="16"/>
      <c r="AY77" s="16"/>
      <c r="AZ77" s="16"/>
      <c r="BA77" s="16"/>
      <c r="BB77" s="16"/>
      <c r="BC77" s="16"/>
      <c r="BD77" s="16"/>
      <c r="BE77" s="14"/>
      <c r="BF77" s="11"/>
      <c r="BG77" s="11"/>
    </row>
    <row r="78" spans="1:59" ht="30" customHeight="1" x14ac:dyDescent="0.3">
      <c r="A78" s="25" t="s">
        <v>210</v>
      </c>
      <c r="B78" s="52"/>
      <c r="C78" s="169" t="s">
        <v>188</v>
      </c>
      <c r="D78" s="105"/>
      <c r="E78" s="138" t="s">
        <v>903</v>
      </c>
      <c r="F78" s="128">
        <v>3</v>
      </c>
      <c r="G78" s="49"/>
      <c r="H78" s="50"/>
      <c r="I78" s="240">
        <f t="shared" si="10"/>
        <v>0</v>
      </c>
      <c r="J78" s="49"/>
      <c r="K78" s="240">
        <f t="shared" si="11"/>
        <v>0</v>
      </c>
      <c r="L78" s="51"/>
      <c r="M78" s="240">
        <f t="shared" si="12"/>
        <v>0</v>
      </c>
      <c r="N78" s="51"/>
      <c r="O78" s="240">
        <f t="shared" si="13"/>
        <v>0</v>
      </c>
      <c r="P78" s="51"/>
      <c r="Q78" s="240">
        <f t="shared" si="14"/>
        <v>0</v>
      </c>
      <c r="R78" s="51"/>
      <c r="S78" s="240">
        <f t="shared" si="15"/>
        <v>0</v>
      </c>
      <c r="T78" s="240">
        <f t="shared" si="16"/>
        <v>0</v>
      </c>
      <c r="U78" s="240">
        <f t="shared" si="17"/>
        <v>0</v>
      </c>
      <c r="V78" s="241">
        <f t="shared" si="18"/>
        <v>0</v>
      </c>
      <c r="W78" s="15"/>
      <c r="X78" s="65" t="s">
        <v>211</v>
      </c>
      <c r="Y78" s="63"/>
      <c r="Z78" s="64" t="s">
        <v>184</v>
      </c>
      <c r="AA78" s="65"/>
      <c r="AB78" s="189" t="s">
        <v>172</v>
      </c>
      <c r="AC78" s="190">
        <v>3</v>
      </c>
      <c r="AE78" s="9" t="s">
        <v>211</v>
      </c>
      <c r="AF78" s="10" t="s">
        <v>185</v>
      </c>
      <c r="AG78" s="9"/>
      <c r="AH78" s="6" t="s">
        <v>172</v>
      </c>
      <c r="AI78" s="32">
        <v>3</v>
      </c>
      <c r="AJ78" s="14">
        <v>600</v>
      </c>
      <c r="AK78" s="28"/>
      <c r="AL78" s="28"/>
      <c r="AM78" s="33"/>
      <c r="AN78" s="11"/>
      <c r="AO78" s="68"/>
      <c r="AP78" s="69"/>
      <c r="AQ78" s="69"/>
      <c r="AR78" s="69"/>
      <c r="AS78" s="14"/>
      <c r="AT78" s="28"/>
      <c r="AU78" s="11"/>
      <c r="AV78" s="11"/>
      <c r="AW78" s="16"/>
      <c r="AX78" s="16"/>
      <c r="AY78" s="16"/>
      <c r="AZ78" s="16"/>
      <c r="BA78" s="16"/>
      <c r="BB78" s="16"/>
      <c r="BC78" s="16"/>
      <c r="BD78" s="16"/>
      <c r="BE78" s="14"/>
      <c r="BF78" s="11"/>
      <c r="BG78" s="11"/>
    </row>
    <row r="79" spans="1:59" ht="30" customHeight="1" x14ac:dyDescent="0.3">
      <c r="A79" s="25" t="s">
        <v>211</v>
      </c>
      <c r="B79" s="52"/>
      <c r="C79" s="169" t="s">
        <v>1061</v>
      </c>
      <c r="D79" s="105"/>
      <c r="E79" s="138" t="s">
        <v>903</v>
      </c>
      <c r="F79" s="128">
        <v>1</v>
      </c>
      <c r="G79" s="49"/>
      <c r="H79" s="50"/>
      <c r="I79" s="240">
        <f t="shared" si="10"/>
        <v>0</v>
      </c>
      <c r="J79" s="49"/>
      <c r="K79" s="240">
        <f t="shared" si="11"/>
        <v>0</v>
      </c>
      <c r="L79" s="51"/>
      <c r="M79" s="240">
        <f t="shared" si="12"/>
        <v>0</v>
      </c>
      <c r="N79" s="51"/>
      <c r="O79" s="240">
        <f t="shared" si="13"/>
        <v>0</v>
      </c>
      <c r="P79" s="51"/>
      <c r="Q79" s="240">
        <f t="shared" si="14"/>
        <v>0</v>
      </c>
      <c r="R79" s="51"/>
      <c r="S79" s="240">
        <f t="shared" si="15"/>
        <v>0</v>
      </c>
      <c r="T79" s="240">
        <f t="shared" si="16"/>
        <v>0</v>
      </c>
      <c r="U79" s="240">
        <f t="shared" si="17"/>
        <v>0</v>
      </c>
      <c r="V79" s="241">
        <f t="shared" si="18"/>
        <v>0</v>
      </c>
      <c r="W79" s="15"/>
      <c r="X79" s="65" t="s">
        <v>212</v>
      </c>
      <c r="Y79" s="63"/>
      <c r="Z79" s="64" t="s">
        <v>188</v>
      </c>
      <c r="AA79" s="65"/>
      <c r="AB79" s="189" t="s">
        <v>172</v>
      </c>
      <c r="AC79" s="190">
        <v>3</v>
      </c>
      <c r="AE79" s="9" t="s">
        <v>212</v>
      </c>
      <c r="AF79" s="10" t="s">
        <v>189</v>
      </c>
      <c r="AG79" s="9"/>
      <c r="AH79" s="6" t="s">
        <v>172</v>
      </c>
      <c r="AI79" s="32">
        <v>3</v>
      </c>
      <c r="AJ79" s="14">
        <v>350</v>
      </c>
      <c r="AK79" s="28"/>
      <c r="AL79" s="28"/>
      <c r="AM79" s="33"/>
      <c r="AN79" s="11"/>
      <c r="AO79" s="68"/>
      <c r="AP79" s="69"/>
      <c r="AQ79" s="69"/>
      <c r="AR79" s="69"/>
      <c r="AS79" s="14"/>
      <c r="AT79" s="28"/>
      <c r="AU79" s="11"/>
      <c r="AV79" s="11"/>
      <c r="AW79" s="16"/>
      <c r="AX79" s="16"/>
      <c r="AY79" s="16"/>
      <c r="AZ79" s="16"/>
      <c r="BA79" s="16"/>
      <c r="BB79" s="16"/>
      <c r="BC79" s="16"/>
      <c r="BD79" s="16"/>
      <c r="BE79" s="14"/>
      <c r="BF79" s="11"/>
      <c r="BG79" s="11"/>
    </row>
    <row r="80" spans="1:59" ht="30" customHeight="1" x14ac:dyDescent="0.3">
      <c r="A80" s="25" t="s">
        <v>212</v>
      </c>
      <c r="B80" s="52"/>
      <c r="C80" s="169" t="s">
        <v>995</v>
      </c>
      <c r="D80" s="105"/>
      <c r="E80" s="138" t="s">
        <v>903</v>
      </c>
      <c r="F80" s="128">
        <v>1</v>
      </c>
      <c r="G80" s="49"/>
      <c r="H80" s="50"/>
      <c r="I80" s="240">
        <f t="shared" si="10"/>
        <v>0</v>
      </c>
      <c r="J80" s="49"/>
      <c r="K80" s="240">
        <f t="shared" si="11"/>
        <v>0</v>
      </c>
      <c r="L80" s="51"/>
      <c r="M80" s="240">
        <f t="shared" si="12"/>
        <v>0</v>
      </c>
      <c r="N80" s="51"/>
      <c r="O80" s="240">
        <f t="shared" si="13"/>
        <v>0</v>
      </c>
      <c r="P80" s="51"/>
      <c r="Q80" s="240">
        <f t="shared" si="14"/>
        <v>0</v>
      </c>
      <c r="R80" s="51"/>
      <c r="S80" s="240">
        <f t="shared" si="15"/>
        <v>0</v>
      </c>
      <c r="T80" s="240">
        <f t="shared" si="16"/>
        <v>0</v>
      </c>
      <c r="U80" s="240">
        <f t="shared" si="17"/>
        <v>0</v>
      </c>
      <c r="V80" s="241">
        <f t="shared" si="18"/>
        <v>0</v>
      </c>
      <c r="W80" s="15"/>
      <c r="X80" s="65" t="s">
        <v>215</v>
      </c>
      <c r="Y80" s="63"/>
      <c r="Z80" s="64" t="s">
        <v>193</v>
      </c>
      <c r="AA80" s="65"/>
      <c r="AB80" s="189" t="s">
        <v>903</v>
      </c>
      <c r="AC80" s="190">
        <v>1</v>
      </c>
      <c r="AE80" s="9" t="s">
        <v>215</v>
      </c>
      <c r="AF80" s="10" t="s">
        <v>194</v>
      </c>
      <c r="AG80" s="9"/>
      <c r="AH80" s="6" t="s">
        <v>903</v>
      </c>
      <c r="AI80" s="32">
        <v>1</v>
      </c>
      <c r="AJ80" s="14">
        <v>1200</v>
      </c>
      <c r="AK80" s="28"/>
      <c r="AL80" s="28"/>
      <c r="AM80" s="33"/>
      <c r="AN80" s="11"/>
      <c r="AO80" s="68"/>
      <c r="AP80" s="69"/>
      <c r="AQ80" s="69"/>
      <c r="AR80" s="69"/>
      <c r="AS80" s="14"/>
      <c r="AT80" s="28"/>
      <c r="AU80" s="11"/>
      <c r="AV80" s="11"/>
      <c r="AW80" s="16"/>
      <c r="AX80" s="16"/>
      <c r="AY80" s="16"/>
      <c r="AZ80" s="16"/>
      <c r="BA80" s="16"/>
      <c r="BB80" s="16"/>
      <c r="BC80" s="16"/>
      <c r="BD80" s="16"/>
      <c r="BE80" s="14"/>
      <c r="BF80" s="11"/>
      <c r="BG80" s="11"/>
    </row>
    <row r="81" spans="1:59" ht="30" customHeight="1" x14ac:dyDescent="0.3">
      <c r="A81" s="25" t="s">
        <v>213</v>
      </c>
      <c r="B81" s="52"/>
      <c r="C81" s="169" t="s">
        <v>199</v>
      </c>
      <c r="D81" s="105"/>
      <c r="E81" s="138" t="s">
        <v>903</v>
      </c>
      <c r="F81" s="128">
        <v>1</v>
      </c>
      <c r="G81" s="49"/>
      <c r="H81" s="50"/>
      <c r="I81" s="240">
        <f t="shared" si="10"/>
        <v>0</v>
      </c>
      <c r="J81" s="49"/>
      <c r="K81" s="240">
        <f t="shared" si="11"/>
        <v>0</v>
      </c>
      <c r="L81" s="51"/>
      <c r="M81" s="240">
        <f t="shared" si="12"/>
        <v>0</v>
      </c>
      <c r="N81" s="51"/>
      <c r="O81" s="240">
        <f t="shared" si="13"/>
        <v>0</v>
      </c>
      <c r="P81" s="51"/>
      <c r="Q81" s="240">
        <f t="shared" si="14"/>
        <v>0</v>
      </c>
      <c r="R81" s="51"/>
      <c r="S81" s="240">
        <f t="shared" si="15"/>
        <v>0</v>
      </c>
      <c r="T81" s="240">
        <f t="shared" si="16"/>
        <v>0</v>
      </c>
      <c r="U81" s="240">
        <f t="shared" si="17"/>
        <v>0</v>
      </c>
      <c r="V81" s="241">
        <f t="shared" si="18"/>
        <v>0</v>
      </c>
      <c r="W81" s="15"/>
      <c r="X81" s="65" t="s">
        <v>216</v>
      </c>
      <c r="Y81" s="63"/>
      <c r="Z81" s="64" t="s">
        <v>196</v>
      </c>
      <c r="AA81" s="65"/>
      <c r="AB81" s="189" t="s">
        <v>903</v>
      </c>
      <c r="AC81" s="190">
        <v>1</v>
      </c>
      <c r="AE81" s="9" t="s">
        <v>216</v>
      </c>
      <c r="AF81" s="10" t="s">
        <v>197</v>
      </c>
      <c r="AG81" s="9"/>
      <c r="AH81" s="6" t="s">
        <v>903</v>
      </c>
      <c r="AI81" s="32">
        <v>1</v>
      </c>
      <c r="AJ81" s="14">
        <v>350</v>
      </c>
      <c r="AK81" s="28"/>
      <c r="AL81" s="28"/>
      <c r="AM81" s="33"/>
      <c r="AN81" s="11"/>
      <c r="AO81" s="68"/>
      <c r="AP81" s="69"/>
      <c r="AQ81" s="69"/>
      <c r="AR81" s="69"/>
      <c r="AS81" s="14"/>
      <c r="AT81" s="28"/>
      <c r="AU81" s="11"/>
      <c r="AV81" s="11"/>
      <c r="AW81" s="16"/>
      <c r="AX81" s="16"/>
      <c r="AY81" s="16"/>
      <c r="AZ81" s="16"/>
      <c r="BA81" s="16"/>
      <c r="BB81" s="16"/>
      <c r="BC81" s="16"/>
      <c r="BD81" s="16"/>
      <c r="BE81" s="14"/>
      <c r="BF81" s="11"/>
      <c r="BG81" s="11"/>
    </row>
    <row r="82" spans="1:59" ht="30" customHeight="1" x14ac:dyDescent="0.3">
      <c r="A82" s="25" t="s">
        <v>214</v>
      </c>
      <c r="B82" s="52"/>
      <c r="C82" s="169" t="s">
        <v>202</v>
      </c>
      <c r="D82" s="105"/>
      <c r="E82" s="138" t="s">
        <v>172</v>
      </c>
      <c r="F82" s="128">
        <v>1</v>
      </c>
      <c r="G82" s="49"/>
      <c r="H82" s="50"/>
      <c r="I82" s="240">
        <f t="shared" si="10"/>
        <v>0</v>
      </c>
      <c r="J82" s="49"/>
      <c r="K82" s="240">
        <f t="shared" si="11"/>
        <v>0</v>
      </c>
      <c r="L82" s="51"/>
      <c r="M82" s="240">
        <f t="shared" si="12"/>
        <v>0</v>
      </c>
      <c r="N82" s="51"/>
      <c r="O82" s="240">
        <f t="shared" si="13"/>
        <v>0</v>
      </c>
      <c r="P82" s="51"/>
      <c r="Q82" s="240">
        <f t="shared" si="14"/>
        <v>0</v>
      </c>
      <c r="R82" s="51"/>
      <c r="S82" s="240">
        <f t="shared" si="15"/>
        <v>0</v>
      </c>
      <c r="T82" s="240">
        <f t="shared" si="16"/>
        <v>0</v>
      </c>
      <c r="U82" s="240">
        <f t="shared" si="17"/>
        <v>0</v>
      </c>
      <c r="V82" s="241">
        <f t="shared" si="18"/>
        <v>0</v>
      </c>
      <c r="W82" s="15"/>
      <c r="X82" s="65" t="s">
        <v>217</v>
      </c>
      <c r="Y82" s="63"/>
      <c r="Z82" s="64" t="s">
        <v>199</v>
      </c>
      <c r="AA82" s="65"/>
      <c r="AB82" s="189" t="s">
        <v>903</v>
      </c>
      <c r="AC82" s="190">
        <v>1</v>
      </c>
      <c r="AE82" s="9" t="s">
        <v>217</v>
      </c>
      <c r="AF82" s="10" t="s">
        <v>200</v>
      </c>
      <c r="AG82" s="9"/>
      <c r="AH82" s="6" t="s">
        <v>903</v>
      </c>
      <c r="AI82" s="32">
        <v>1</v>
      </c>
      <c r="AJ82" s="14">
        <v>5000</v>
      </c>
      <c r="AK82" s="28"/>
      <c r="AL82" s="28"/>
      <c r="AM82" s="33"/>
      <c r="AN82" s="11"/>
      <c r="AO82" s="68"/>
      <c r="AP82" s="69"/>
      <c r="AQ82" s="69"/>
      <c r="AR82" s="69"/>
      <c r="AS82" s="14"/>
      <c r="AT82" s="28"/>
      <c r="AU82" s="11"/>
      <c r="AV82" s="11"/>
      <c r="AW82" s="16"/>
      <c r="AX82" s="16"/>
      <c r="AY82" s="16"/>
      <c r="AZ82" s="16"/>
      <c r="BA82" s="16"/>
      <c r="BB82" s="16"/>
      <c r="BC82" s="16"/>
      <c r="BD82" s="16"/>
      <c r="BE82" s="14"/>
      <c r="BF82" s="11"/>
      <c r="BG82" s="11"/>
    </row>
    <row r="83" spans="1:59" ht="30" customHeight="1" x14ac:dyDescent="0.3">
      <c r="A83" s="25" t="s">
        <v>215</v>
      </c>
      <c r="B83" s="52"/>
      <c r="C83" s="169" t="s">
        <v>622</v>
      </c>
      <c r="D83" s="105"/>
      <c r="E83" s="138" t="s">
        <v>903</v>
      </c>
      <c r="F83" s="128">
        <v>1</v>
      </c>
      <c r="G83" s="49"/>
      <c r="H83" s="50"/>
      <c r="I83" s="240">
        <f t="shared" si="10"/>
        <v>0</v>
      </c>
      <c r="J83" s="49"/>
      <c r="K83" s="240">
        <f t="shared" si="11"/>
        <v>0</v>
      </c>
      <c r="L83" s="51"/>
      <c r="M83" s="240">
        <f t="shared" si="12"/>
        <v>0</v>
      </c>
      <c r="N83" s="51"/>
      <c r="O83" s="240">
        <f t="shared" si="13"/>
        <v>0</v>
      </c>
      <c r="P83" s="51"/>
      <c r="Q83" s="240">
        <f t="shared" si="14"/>
        <v>0</v>
      </c>
      <c r="R83" s="51"/>
      <c r="S83" s="240">
        <f t="shared" si="15"/>
        <v>0</v>
      </c>
      <c r="T83" s="240">
        <f t="shared" si="16"/>
        <v>0</v>
      </c>
      <c r="U83" s="240">
        <f t="shared" si="17"/>
        <v>0</v>
      </c>
      <c r="V83" s="241">
        <f t="shared" si="18"/>
        <v>0</v>
      </c>
      <c r="W83" s="15"/>
      <c r="X83" s="65"/>
      <c r="Y83" s="63"/>
      <c r="Z83" s="64"/>
      <c r="AA83" s="65"/>
      <c r="AB83" s="189"/>
      <c r="AC83" s="190"/>
      <c r="AE83" s="9"/>
      <c r="AF83" s="10"/>
      <c r="AG83" s="9"/>
      <c r="AH83" s="6"/>
      <c r="AI83" s="32"/>
      <c r="AJ83" s="14"/>
      <c r="AK83" s="28"/>
      <c r="AL83" s="28"/>
      <c r="AM83" s="33"/>
      <c r="AN83" s="11"/>
      <c r="AO83" s="68"/>
      <c r="AP83" s="69"/>
      <c r="AQ83" s="69"/>
      <c r="AR83" s="69"/>
      <c r="AS83" s="14"/>
      <c r="AT83" s="28"/>
      <c r="AU83" s="11"/>
      <c r="AV83" s="11"/>
      <c r="AW83" s="16"/>
      <c r="AX83" s="16"/>
      <c r="AY83" s="16"/>
      <c r="AZ83" s="16"/>
      <c r="BA83" s="16"/>
      <c r="BB83" s="16"/>
      <c r="BC83" s="16"/>
      <c r="BD83" s="16"/>
      <c r="BE83" s="14"/>
      <c r="BF83" s="11"/>
      <c r="BG83" s="11"/>
    </row>
    <row r="84" spans="1:59" ht="30" customHeight="1" x14ac:dyDescent="0.3">
      <c r="A84" s="25" t="s">
        <v>216</v>
      </c>
      <c r="B84" s="52"/>
      <c r="C84" s="169" t="s">
        <v>996</v>
      </c>
      <c r="D84" s="105"/>
      <c r="E84" s="138" t="s">
        <v>172</v>
      </c>
      <c r="F84" s="128">
        <v>1</v>
      </c>
      <c r="G84" s="49"/>
      <c r="H84" s="50"/>
      <c r="I84" s="240">
        <f t="shared" si="10"/>
        <v>0</v>
      </c>
      <c r="J84" s="49"/>
      <c r="K84" s="240">
        <f t="shared" si="11"/>
        <v>0</v>
      </c>
      <c r="L84" s="51"/>
      <c r="M84" s="240">
        <f t="shared" si="12"/>
        <v>0</v>
      </c>
      <c r="N84" s="51"/>
      <c r="O84" s="240">
        <f t="shared" si="13"/>
        <v>0</v>
      </c>
      <c r="P84" s="51"/>
      <c r="Q84" s="240">
        <f t="shared" si="14"/>
        <v>0</v>
      </c>
      <c r="R84" s="51"/>
      <c r="S84" s="240">
        <f t="shared" si="15"/>
        <v>0</v>
      </c>
      <c r="T84" s="240">
        <f t="shared" si="16"/>
        <v>0</v>
      </c>
      <c r="U84" s="240">
        <f t="shared" si="17"/>
        <v>0</v>
      </c>
      <c r="V84" s="241">
        <f t="shared" si="18"/>
        <v>0</v>
      </c>
      <c r="W84" s="15"/>
      <c r="X84" s="65"/>
      <c r="Y84" s="63"/>
      <c r="Z84" s="64"/>
      <c r="AA84" s="65"/>
      <c r="AB84" s="189"/>
      <c r="AC84" s="190"/>
      <c r="AE84" s="9"/>
      <c r="AF84" s="10"/>
      <c r="AG84" s="9"/>
      <c r="AH84" s="6"/>
      <c r="AI84" s="32"/>
      <c r="AJ84" s="14"/>
      <c r="AK84" s="28"/>
      <c r="AL84" s="28"/>
      <c r="AM84" s="33"/>
      <c r="AN84" s="11"/>
      <c r="AO84" s="68"/>
      <c r="AP84" s="69"/>
      <c r="AQ84" s="69"/>
      <c r="AR84" s="69"/>
      <c r="AS84" s="14"/>
      <c r="AT84" s="28"/>
      <c r="AU84" s="11"/>
      <c r="AV84" s="11"/>
      <c r="AW84" s="16"/>
      <c r="AX84" s="16"/>
      <c r="AY84" s="16"/>
      <c r="AZ84" s="16"/>
      <c r="BA84" s="16"/>
      <c r="BB84" s="16"/>
      <c r="BC84" s="16"/>
      <c r="BD84" s="16"/>
      <c r="BE84" s="14"/>
      <c r="BF84" s="11"/>
      <c r="BG84" s="11"/>
    </row>
    <row r="85" spans="1:59" ht="30" customHeight="1" x14ac:dyDescent="0.35">
      <c r="A85" s="35" t="s">
        <v>219</v>
      </c>
      <c r="B85" s="52"/>
      <c r="C85" s="456" t="s">
        <v>1058</v>
      </c>
      <c r="D85" s="9"/>
      <c r="E85" s="34"/>
      <c r="F85" s="36"/>
      <c r="G85" s="59"/>
      <c r="H85" s="60"/>
      <c r="I85" s="61"/>
      <c r="J85" s="59"/>
      <c r="K85" s="61"/>
      <c r="L85" s="59"/>
      <c r="M85" s="60"/>
      <c r="N85" s="60"/>
      <c r="O85" s="61"/>
      <c r="P85" s="59"/>
      <c r="Q85" s="60"/>
      <c r="R85" s="60"/>
      <c r="S85" s="61"/>
      <c r="T85" s="27"/>
      <c r="U85" s="29"/>
      <c r="V85" s="242"/>
      <c r="W85" s="15"/>
      <c r="X85" s="62" t="s">
        <v>219</v>
      </c>
      <c r="Y85" s="63"/>
      <c r="Z85" s="177" t="s">
        <v>494</v>
      </c>
      <c r="AA85" s="65"/>
      <c r="AB85" s="66"/>
      <c r="AC85" s="37"/>
      <c r="AE85" s="12" t="s">
        <v>219</v>
      </c>
      <c r="AF85" s="194" t="s">
        <v>257</v>
      </c>
      <c r="AG85" s="9"/>
      <c r="AH85" s="34"/>
      <c r="AI85" s="37"/>
      <c r="AJ85" s="67"/>
      <c r="AK85" s="28"/>
      <c r="AL85" s="28"/>
      <c r="AM85" s="68"/>
      <c r="AN85" s="69"/>
      <c r="AO85" s="68"/>
      <c r="AP85" s="69"/>
      <c r="AQ85" s="69"/>
      <c r="AR85" s="69"/>
      <c r="AS85" s="67"/>
      <c r="AT85" s="70"/>
      <c r="AU85" s="69"/>
      <c r="AV85" s="69"/>
      <c r="AW85" s="16"/>
      <c r="AX85" s="16"/>
      <c r="AY85" s="16"/>
      <c r="AZ85" s="16"/>
      <c r="BA85" s="16"/>
      <c r="BB85" s="16"/>
      <c r="BC85" s="16"/>
      <c r="BD85" s="16"/>
      <c r="BE85" s="14"/>
      <c r="BF85" s="11"/>
      <c r="BG85" s="11"/>
    </row>
    <row r="86" spans="1:59" ht="30" customHeight="1" x14ac:dyDescent="0.3">
      <c r="A86" s="25" t="s">
        <v>220</v>
      </c>
      <c r="B86" s="52"/>
      <c r="C86" s="168" t="s">
        <v>1062</v>
      </c>
      <c r="D86" s="105"/>
      <c r="E86" s="106" t="s">
        <v>172</v>
      </c>
      <c r="F86" s="107">
        <v>1</v>
      </c>
      <c r="G86" s="49"/>
      <c r="H86" s="50"/>
      <c r="I86" s="240">
        <f t="shared" si="10"/>
        <v>0</v>
      </c>
      <c r="J86" s="49"/>
      <c r="K86" s="240">
        <f t="shared" si="11"/>
        <v>0</v>
      </c>
      <c r="L86" s="51"/>
      <c r="M86" s="240">
        <f t="shared" si="12"/>
        <v>0</v>
      </c>
      <c r="N86" s="51"/>
      <c r="O86" s="240">
        <f t="shared" si="13"/>
        <v>0</v>
      </c>
      <c r="P86" s="51"/>
      <c r="Q86" s="240">
        <f t="shared" si="14"/>
        <v>0</v>
      </c>
      <c r="R86" s="51"/>
      <c r="S86" s="240">
        <f t="shared" si="15"/>
        <v>0</v>
      </c>
      <c r="T86" s="240">
        <f t="shared" si="16"/>
        <v>0</v>
      </c>
      <c r="U86" s="240">
        <f t="shared" si="17"/>
        <v>0</v>
      </c>
      <c r="V86" s="241">
        <f t="shared" si="18"/>
        <v>0</v>
      </c>
      <c r="W86" s="15"/>
      <c r="X86" s="65" t="s">
        <v>220</v>
      </c>
      <c r="Y86" s="63"/>
      <c r="Z86" s="64" t="s">
        <v>171</v>
      </c>
      <c r="AA86" s="65"/>
      <c r="AB86" s="189" t="s">
        <v>172</v>
      </c>
      <c r="AC86" s="190">
        <v>2</v>
      </c>
      <c r="AE86" s="9" t="s">
        <v>220</v>
      </c>
      <c r="AF86" s="10" t="s">
        <v>173</v>
      </c>
      <c r="AG86" s="9"/>
      <c r="AH86" s="6" t="s">
        <v>172</v>
      </c>
      <c r="AI86" s="32">
        <v>2</v>
      </c>
      <c r="AJ86" s="14">
        <v>2500</v>
      </c>
      <c r="AK86" s="28"/>
      <c r="AL86" s="28"/>
      <c r="AM86" s="33"/>
      <c r="AN86" s="11"/>
      <c r="AO86" s="68"/>
      <c r="AP86" s="69"/>
      <c r="AQ86" s="69"/>
      <c r="AR86" s="69"/>
      <c r="AS86" s="14"/>
      <c r="AT86" s="28"/>
      <c r="AU86" s="11"/>
      <c r="AV86" s="11"/>
      <c r="AW86" s="16"/>
      <c r="AX86" s="16"/>
      <c r="AY86" s="16"/>
      <c r="AZ86" s="16"/>
      <c r="BA86" s="16"/>
      <c r="BB86" s="16"/>
      <c r="BC86" s="16"/>
      <c r="BD86" s="16"/>
      <c r="BE86" s="14"/>
      <c r="BF86" s="11"/>
      <c r="BG86" s="11"/>
    </row>
    <row r="87" spans="1:59" ht="30" customHeight="1" x14ac:dyDescent="0.3">
      <c r="A87" s="25" t="s">
        <v>221</v>
      </c>
      <c r="B87" s="52"/>
      <c r="C87" s="168" t="s">
        <v>984</v>
      </c>
      <c r="D87" s="105"/>
      <c r="E87" s="106" t="s">
        <v>172</v>
      </c>
      <c r="F87" s="107">
        <v>1</v>
      </c>
      <c r="G87" s="49"/>
      <c r="H87" s="50"/>
      <c r="I87" s="240">
        <f t="shared" si="10"/>
        <v>0</v>
      </c>
      <c r="J87" s="49"/>
      <c r="K87" s="240">
        <f t="shared" si="11"/>
        <v>0</v>
      </c>
      <c r="L87" s="51"/>
      <c r="M87" s="240">
        <f t="shared" si="12"/>
        <v>0</v>
      </c>
      <c r="N87" s="51"/>
      <c r="O87" s="240">
        <f t="shared" si="13"/>
        <v>0</v>
      </c>
      <c r="P87" s="51"/>
      <c r="Q87" s="240">
        <f t="shared" si="14"/>
        <v>0</v>
      </c>
      <c r="R87" s="51"/>
      <c r="S87" s="240">
        <f t="shared" si="15"/>
        <v>0</v>
      </c>
      <c r="T87" s="240">
        <f t="shared" si="16"/>
        <v>0</v>
      </c>
      <c r="U87" s="240">
        <f t="shared" si="17"/>
        <v>0</v>
      </c>
      <c r="V87" s="241">
        <f t="shared" si="18"/>
        <v>0</v>
      </c>
      <c r="W87" s="15"/>
      <c r="X87" s="65"/>
      <c r="Y87" s="63"/>
      <c r="Z87" s="64"/>
      <c r="AA87" s="65"/>
      <c r="AB87" s="189"/>
      <c r="AC87" s="190"/>
      <c r="AE87" s="9"/>
      <c r="AF87" s="10"/>
      <c r="AG87" s="9"/>
      <c r="AH87" s="6"/>
      <c r="AI87" s="32"/>
      <c r="AJ87" s="14"/>
      <c r="AK87" s="28"/>
      <c r="AL87" s="28"/>
      <c r="AM87" s="33"/>
      <c r="AN87" s="11"/>
      <c r="AO87" s="68"/>
      <c r="AP87" s="69"/>
      <c r="AQ87" s="69"/>
      <c r="AR87" s="69"/>
      <c r="AS87" s="14"/>
      <c r="AT87" s="28"/>
      <c r="AU87" s="11"/>
      <c r="AV87" s="11"/>
      <c r="AW87" s="16"/>
      <c r="AX87" s="16"/>
      <c r="AY87" s="16"/>
      <c r="AZ87" s="16"/>
      <c r="BA87" s="16"/>
      <c r="BB87" s="16"/>
      <c r="BC87" s="16"/>
      <c r="BD87" s="16"/>
      <c r="BE87" s="14"/>
      <c r="BF87" s="11"/>
      <c r="BG87" s="11"/>
    </row>
    <row r="88" spans="1:59" ht="30" customHeight="1" x14ac:dyDescent="0.3">
      <c r="A88" s="25" t="s">
        <v>222</v>
      </c>
      <c r="B88" s="52"/>
      <c r="C88" s="168" t="s">
        <v>1046</v>
      </c>
      <c r="D88" s="105"/>
      <c r="E88" s="106" t="s">
        <v>172</v>
      </c>
      <c r="F88" s="107">
        <v>6</v>
      </c>
      <c r="G88" s="49"/>
      <c r="H88" s="50"/>
      <c r="I88" s="240">
        <f t="shared" si="10"/>
        <v>0</v>
      </c>
      <c r="J88" s="49"/>
      <c r="K88" s="240">
        <f t="shared" si="11"/>
        <v>0</v>
      </c>
      <c r="L88" s="51"/>
      <c r="M88" s="240">
        <f t="shared" si="12"/>
        <v>0</v>
      </c>
      <c r="N88" s="51"/>
      <c r="O88" s="240">
        <f t="shared" si="13"/>
        <v>0</v>
      </c>
      <c r="P88" s="51"/>
      <c r="Q88" s="240">
        <f t="shared" si="14"/>
        <v>0</v>
      </c>
      <c r="R88" s="51"/>
      <c r="S88" s="240">
        <f t="shared" si="15"/>
        <v>0</v>
      </c>
      <c r="T88" s="240">
        <f t="shared" si="16"/>
        <v>0</v>
      </c>
      <c r="U88" s="240">
        <f t="shared" si="17"/>
        <v>0</v>
      </c>
      <c r="V88" s="241">
        <f t="shared" si="18"/>
        <v>0</v>
      </c>
      <c r="W88" s="15"/>
      <c r="X88" s="65" t="s">
        <v>221</v>
      </c>
      <c r="Y88" s="63"/>
      <c r="Z88" s="64" t="s">
        <v>176</v>
      </c>
      <c r="AA88" s="65"/>
      <c r="AB88" s="189" t="s">
        <v>172</v>
      </c>
      <c r="AC88" s="190">
        <v>2</v>
      </c>
      <c r="AE88" s="9" t="s">
        <v>221</v>
      </c>
      <c r="AF88" s="10" t="s">
        <v>177</v>
      </c>
      <c r="AG88" s="9"/>
      <c r="AH88" s="6" t="s">
        <v>172</v>
      </c>
      <c r="AI88" s="32">
        <v>2</v>
      </c>
      <c r="AJ88" s="14">
        <v>1500</v>
      </c>
      <c r="AK88" s="28"/>
      <c r="AL88" s="28"/>
      <c r="AM88" s="33"/>
      <c r="AN88" s="11"/>
      <c r="AO88" s="68"/>
      <c r="AP88" s="69"/>
      <c r="AQ88" s="69"/>
      <c r="AR88" s="69"/>
      <c r="AS88" s="14"/>
      <c r="AT88" s="28"/>
      <c r="AU88" s="11"/>
      <c r="AV88" s="11"/>
      <c r="AW88" s="16"/>
      <c r="AX88" s="16"/>
      <c r="AY88" s="16"/>
      <c r="AZ88" s="16"/>
      <c r="BA88" s="16"/>
      <c r="BB88" s="16"/>
      <c r="BC88" s="16"/>
      <c r="BD88" s="16"/>
      <c r="BE88" s="14"/>
      <c r="BF88" s="11"/>
      <c r="BG88" s="11"/>
    </row>
    <row r="89" spans="1:59" ht="30" customHeight="1" x14ac:dyDescent="0.3">
      <c r="A89" s="25" t="s">
        <v>223</v>
      </c>
      <c r="B89" s="52"/>
      <c r="C89" s="168" t="s">
        <v>1063</v>
      </c>
      <c r="D89" s="105"/>
      <c r="E89" s="106" t="s">
        <v>172</v>
      </c>
      <c r="F89" s="107">
        <v>6</v>
      </c>
      <c r="G89" s="49"/>
      <c r="H89" s="50"/>
      <c r="I89" s="240">
        <f t="shared" si="10"/>
        <v>0</v>
      </c>
      <c r="J89" s="49"/>
      <c r="K89" s="240">
        <f t="shared" si="11"/>
        <v>0</v>
      </c>
      <c r="L89" s="51"/>
      <c r="M89" s="240">
        <f t="shared" si="12"/>
        <v>0</v>
      </c>
      <c r="N89" s="51"/>
      <c r="O89" s="240">
        <f t="shared" si="13"/>
        <v>0</v>
      </c>
      <c r="P89" s="51"/>
      <c r="Q89" s="240">
        <f t="shared" si="14"/>
        <v>0</v>
      </c>
      <c r="R89" s="51"/>
      <c r="S89" s="240">
        <f t="shared" si="15"/>
        <v>0</v>
      </c>
      <c r="T89" s="240">
        <f t="shared" si="16"/>
        <v>0</v>
      </c>
      <c r="U89" s="240">
        <f t="shared" si="17"/>
        <v>0</v>
      </c>
      <c r="V89" s="241">
        <f t="shared" si="18"/>
        <v>0</v>
      </c>
      <c r="W89" s="15"/>
      <c r="X89" s="65"/>
      <c r="Y89" s="63"/>
      <c r="Z89" s="64"/>
      <c r="AA89" s="65"/>
      <c r="AB89" s="189"/>
      <c r="AC89" s="190"/>
      <c r="AE89" s="9"/>
      <c r="AF89" s="10"/>
      <c r="AG89" s="9"/>
      <c r="AH89" s="6"/>
      <c r="AI89" s="32"/>
      <c r="AJ89" s="14"/>
      <c r="AK89" s="28"/>
      <c r="AL89" s="28"/>
      <c r="AM89" s="33"/>
      <c r="AN89" s="11"/>
      <c r="AO89" s="68"/>
      <c r="AP89" s="69"/>
      <c r="AQ89" s="69"/>
      <c r="AR89" s="69"/>
      <c r="AS89" s="14"/>
      <c r="AT89" s="28"/>
      <c r="AU89" s="11"/>
      <c r="AV89" s="11"/>
      <c r="AW89" s="16"/>
      <c r="AX89" s="16"/>
      <c r="AY89" s="16"/>
      <c r="AZ89" s="16"/>
      <c r="BA89" s="16"/>
      <c r="BB89" s="16"/>
      <c r="BC89" s="16"/>
      <c r="BD89" s="16"/>
      <c r="BE89" s="14"/>
      <c r="BF89" s="11"/>
      <c r="BG89" s="11"/>
    </row>
    <row r="90" spans="1:59" ht="30" customHeight="1" x14ac:dyDescent="0.3">
      <c r="A90" s="25" t="s">
        <v>224</v>
      </c>
      <c r="B90" s="52"/>
      <c r="C90" s="168" t="s">
        <v>1064</v>
      </c>
      <c r="D90" s="105"/>
      <c r="E90" s="106" t="s">
        <v>172</v>
      </c>
      <c r="F90" s="107">
        <v>3</v>
      </c>
      <c r="G90" s="49"/>
      <c r="H90" s="50"/>
      <c r="I90" s="240">
        <f t="shared" si="10"/>
        <v>0</v>
      </c>
      <c r="J90" s="49"/>
      <c r="K90" s="240">
        <f t="shared" si="11"/>
        <v>0</v>
      </c>
      <c r="L90" s="51"/>
      <c r="M90" s="240">
        <f t="shared" si="12"/>
        <v>0</v>
      </c>
      <c r="N90" s="51"/>
      <c r="O90" s="240">
        <f t="shared" si="13"/>
        <v>0</v>
      </c>
      <c r="P90" s="51"/>
      <c r="Q90" s="240">
        <f t="shared" si="14"/>
        <v>0</v>
      </c>
      <c r="R90" s="51"/>
      <c r="S90" s="240">
        <f t="shared" si="15"/>
        <v>0</v>
      </c>
      <c r="T90" s="240">
        <f t="shared" si="16"/>
        <v>0</v>
      </c>
      <c r="U90" s="240">
        <f t="shared" si="17"/>
        <v>0</v>
      </c>
      <c r="V90" s="241">
        <f t="shared" si="18"/>
        <v>0</v>
      </c>
      <c r="W90" s="15"/>
      <c r="X90" s="65"/>
      <c r="Y90" s="63"/>
      <c r="Z90" s="64"/>
      <c r="AA90" s="65"/>
      <c r="AB90" s="189"/>
      <c r="AC90" s="190"/>
      <c r="AE90" s="9"/>
      <c r="AF90" s="10"/>
      <c r="AG90" s="9"/>
      <c r="AH90" s="6"/>
      <c r="AI90" s="32"/>
      <c r="AJ90" s="14"/>
      <c r="AK90" s="28"/>
      <c r="AL90" s="28"/>
      <c r="AM90" s="33"/>
      <c r="AN90" s="11"/>
      <c r="AO90" s="68"/>
      <c r="AP90" s="69"/>
      <c r="AQ90" s="69"/>
      <c r="AR90" s="69"/>
      <c r="AS90" s="14"/>
      <c r="AT90" s="28"/>
      <c r="AU90" s="11"/>
      <c r="AV90" s="11"/>
      <c r="AW90" s="16"/>
      <c r="AX90" s="16"/>
      <c r="AY90" s="16"/>
      <c r="AZ90" s="16"/>
      <c r="BA90" s="16"/>
      <c r="BB90" s="16"/>
      <c r="BC90" s="16"/>
      <c r="BD90" s="16"/>
      <c r="BE90" s="14"/>
      <c r="BF90" s="11"/>
      <c r="BG90" s="11"/>
    </row>
    <row r="91" spans="1:59" ht="30" customHeight="1" x14ac:dyDescent="0.3">
      <c r="A91" s="25" t="s">
        <v>225</v>
      </c>
      <c r="B91" s="52"/>
      <c r="C91" s="168" t="s">
        <v>1065</v>
      </c>
      <c r="D91" s="105"/>
      <c r="E91" s="106" t="s">
        <v>172</v>
      </c>
      <c r="F91" s="107">
        <v>3</v>
      </c>
      <c r="G91" s="49"/>
      <c r="H91" s="50"/>
      <c r="I91" s="240">
        <f t="shared" si="10"/>
        <v>0</v>
      </c>
      <c r="J91" s="49"/>
      <c r="K91" s="240">
        <f t="shared" si="11"/>
        <v>0</v>
      </c>
      <c r="L91" s="51"/>
      <c r="M91" s="240">
        <f t="shared" si="12"/>
        <v>0</v>
      </c>
      <c r="N91" s="51"/>
      <c r="O91" s="240">
        <f t="shared" si="13"/>
        <v>0</v>
      </c>
      <c r="P91" s="51"/>
      <c r="Q91" s="240">
        <f t="shared" si="14"/>
        <v>0</v>
      </c>
      <c r="R91" s="51"/>
      <c r="S91" s="240">
        <f t="shared" si="15"/>
        <v>0</v>
      </c>
      <c r="T91" s="240">
        <f t="shared" si="16"/>
        <v>0</v>
      </c>
      <c r="U91" s="240">
        <f t="shared" si="17"/>
        <v>0</v>
      </c>
      <c r="V91" s="241">
        <f t="shared" si="18"/>
        <v>0</v>
      </c>
      <c r="W91" s="15"/>
      <c r="X91" s="65" t="s">
        <v>222</v>
      </c>
      <c r="Y91" s="63"/>
      <c r="Z91" s="64" t="s">
        <v>261</v>
      </c>
      <c r="AA91" s="65"/>
      <c r="AB91" s="189" t="s">
        <v>172</v>
      </c>
      <c r="AC91" s="190">
        <v>3</v>
      </c>
      <c r="AE91" s="9" t="s">
        <v>222</v>
      </c>
      <c r="AF91" s="10" t="s">
        <v>262</v>
      </c>
      <c r="AG91" s="9"/>
      <c r="AH91" s="6" t="s">
        <v>172</v>
      </c>
      <c r="AI91" s="32">
        <v>3</v>
      </c>
      <c r="AJ91" s="14">
        <v>600</v>
      </c>
      <c r="AK91" s="28"/>
      <c r="AL91" s="28"/>
      <c r="AM91" s="33"/>
      <c r="AN91" s="11"/>
      <c r="AO91" s="68"/>
      <c r="AP91" s="69"/>
      <c r="AQ91" s="69"/>
      <c r="AR91" s="69"/>
      <c r="AS91" s="14"/>
      <c r="AT91" s="28"/>
      <c r="AU91" s="11"/>
      <c r="AV91" s="11"/>
      <c r="AW91" s="16"/>
      <c r="AX91" s="16"/>
      <c r="AY91" s="16"/>
      <c r="AZ91" s="16"/>
      <c r="BA91" s="16"/>
      <c r="BB91" s="16"/>
      <c r="BC91" s="16"/>
      <c r="BD91" s="16"/>
      <c r="BE91" s="14"/>
      <c r="BF91" s="11"/>
      <c r="BG91" s="11"/>
    </row>
    <row r="92" spans="1:59" ht="30" customHeight="1" x14ac:dyDescent="0.3">
      <c r="A92" s="25" t="s">
        <v>226</v>
      </c>
      <c r="B92" s="52"/>
      <c r="C92" s="168" t="s">
        <v>1066</v>
      </c>
      <c r="D92" s="105"/>
      <c r="E92" s="106" t="s">
        <v>172</v>
      </c>
      <c r="F92" s="107">
        <v>3</v>
      </c>
      <c r="G92" s="49"/>
      <c r="H92" s="50"/>
      <c r="I92" s="240">
        <f t="shared" si="10"/>
        <v>0</v>
      </c>
      <c r="J92" s="49"/>
      <c r="K92" s="240">
        <f t="shared" si="11"/>
        <v>0</v>
      </c>
      <c r="L92" s="51"/>
      <c r="M92" s="240">
        <f t="shared" si="12"/>
        <v>0</v>
      </c>
      <c r="N92" s="51"/>
      <c r="O92" s="240">
        <f t="shared" si="13"/>
        <v>0</v>
      </c>
      <c r="P92" s="51"/>
      <c r="Q92" s="240">
        <f t="shared" si="14"/>
        <v>0</v>
      </c>
      <c r="R92" s="51"/>
      <c r="S92" s="240">
        <f t="shared" si="15"/>
        <v>0</v>
      </c>
      <c r="T92" s="240">
        <f t="shared" si="16"/>
        <v>0</v>
      </c>
      <c r="U92" s="240">
        <f t="shared" si="17"/>
        <v>0</v>
      </c>
      <c r="V92" s="241">
        <f t="shared" si="18"/>
        <v>0</v>
      </c>
      <c r="W92" s="15"/>
      <c r="X92" s="65"/>
      <c r="Y92" s="63"/>
      <c r="Z92" s="64"/>
      <c r="AA92" s="65"/>
      <c r="AB92" s="189"/>
      <c r="AC92" s="190"/>
      <c r="AE92" s="9"/>
      <c r="AF92" s="10"/>
      <c r="AG92" s="9"/>
      <c r="AH92" s="6"/>
      <c r="AI92" s="32"/>
      <c r="AJ92" s="14"/>
      <c r="AK92" s="28"/>
      <c r="AL92" s="28"/>
      <c r="AM92" s="33"/>
      <c r="AN92" s="11"/>
      <c r="AO92" s="68"/>
      <c r="AP92" s="69"/>
      <c r="AQ92" s="69"/>
      <c r="AR92" s="69"/>
      <c r="AS92" s="14"/>
      <c r="AT92" s="28"/>
      <c r="AU92" s="11"/>
      <c r="AV92" s="11"/>
      <c r="AW92" s="16"/>
      <c r="AX92" s="16"/>
      <c r="AY92" s="16"/>
      <c r="AZ92" s="16"/>
      <c r="BA92" s="16"/>
      <c r="BB92" s="16"/>
      <c r="BC92" s="16"/>
      <c r="BD92" s="16"/>
      <c r="BE92" s="14"/>
      <c r="BF92" s="11"/>
      <c r="BG92" s="11"/>
    </row>
    <row r="93" spans="1:59" ht="30" customHeight="1" x14ac:dyDescent="0.3">
      <c r="A93" s="25" t="s">
        <v>227</v>
      </c>
      <c r="B93" s="52"/>
      <c r="C93" s="168" t="s">
        <v>1067</v>
      </c>
      <c r="D93" s="105"/>
      <c r="E93" s="138" t="s">
        <v>172</v>
      </c>
      <c r="F93" s="128">
        <v>3</v>
      </c>
      <c r="G93" s="49"/>
      <c r="H93" s="50"/>
      <c r="I93" s="240">
        <f t="shared" si="10"/>
        <v>0</v>
      </c>
      <c r="J93" s="49"/>
      <c r="K93" s="240">
        <f t="shared" si="11"/>
        <v>0</v>
      </c>
      <c r="L93" s="51"/>
      <c r="M93" s="240">
        <f t="shared" si="12"/>
        <v>0</v>
      </c>
      <c r="N93" s="51"/>
      <c r="O93" s="240">
        <f t="shared" si="13"/>
        <v>0</v>
      </c>
      <c r="P93" s="51"/>
      <c r="Q93" s="240">
        <f t="shared" si="14"/>
        <v>0</v>
      </c>
      <c r="R93" s="51"/>
      <c r="S93" s="240">
        <f t="shared" si="15"/>
        <v>0</v>
      </c>
      <c r="T93" s="240">
        <f t="shared" si="16"/>
        <v>0</v>
      </c>
      <c r="U93" s="240">
        <f t="shared" si="17"/>
        <v>0</v>
      </c>
      <c r="V93" s="241">
        <f t="shared" si="18"/>
        <v>0</v>
      </c>
      <c r="W93" s="15"/>
      <c r="X93" s="65" t="s">
        <v>223</v>
      </c>
      <c r="Y93" s="63"/>
      <c r="Z93" s="64" t="s">
        <v>264</v>
      </c>
      <c r="AA93" s="65"/>
      <c r="AB93" s="189" t="s">
        <v>172</v>
      </c>
      <c r="AC93" s="190">
        <v>3</v>
      </c>
      <c r="AE93" s="9" t="s">
        <v>223</v>
      </c>
      <c r="AF93" s="10" t="s">
        <v>265</v>
      </c>
      <c r="AG93" s="9"/>
      <c r="AH93" s="6" t="s">
        <v>172</v>
      </c>
      <c r="AI93" s="32">
        <v>3</v>
      </c>
      <c r="AJ93" s="14">
        <v>200</v>
      </c>
      <c r="AK93" s="28"/>
      <c r="AL93" s="28"/>
      <c r="AM93" s="33"/>
      <c r="AN93" s="11"/>
      <c r="AO93" s="68"/>
      <c r="AP93" s="69"/>
      <c r="AQ93" s="69"/>
      <c r="AR93" s="69"/>
      <c r="AS93" s="14"/>
      <c r="AT93" s="28"/>
      <c r="AU93" s="11"/>
      <c r="AV93" s="11"/>
      <c r="AW93" s="16"/>
      <c r="AX93" s="16"/>
      <c r="AY93" s="16"/>
      <c r="AZ93" s="16"/>
      <c r="BA93" s="16"/>
      <c r="BB93" s="16"/>
      <c r="BC93" s="16"/>
      <c r="BD93" s="16"/>
      <c r="BE93" s="14"/>
      <c r="BF93" s="11"/>
      <c r="BG93" s="11"/>
    </row>
    <row r="94" spans="1:59" ht="30" customHeight="1" x14ac:dyDescent="0.3">
      <c r="A94" s="25" t="s">
        <v>228</v>
      </c>
      <c r="B94" s="52"/>
      <c r="C94" s="168" t="s">
        <v>267</v>
      </c>
      <c r="D94" s="105"/>
      <c r="E94" s="106" t="s">
        <v>172</v>
      </c>
      <c r="F94" s="107">
        <v>1</v>
      </c>
      <c r="G94" s="49"/>
      <c r="H94" s="50"/>
      <c r="I94" s="240">
        <f t="shared" si="10"/>
        <v>0</v>
      </c>
      <c r="J94" s="49"/>
      <c r="K94" s="240">
        <f t="shared" si="11"/>
        <v>0</v>
      </c>
      <c r="L94" s="51"/>
      <c r="M94" s="240">
        <f t="shared" si="12"/>
        <v>0</v>
      </c>
      <c r="N94" s="51"/>
      <c r="O94" s="240">
        <f t="shared" si="13"/>
        <v>0</v>
      </c>
      <c r="P94" s="51"/>
      <c r="Q94" s="240">
        <f t="shared" si="14"/>
        <v>0</v>
      </c>
      <c r="R94" s="51"/>
      <c r="S94" s="240">
        <f t="shared" si="15"/>
        <v>0</v>
      </c>
      <c r="T94" s="240">
        <f t="shared" si="16"/>
        <v>0</v>
      </c>
      <c r="U94" s="240">
        <f t="shared" si="17"/>
        <v>0</v>
      </c>
      <c r="V94" s="241">
        <f t="shared" si="18"/>
        <v>0</v>
      </c>
      <c r="W94" s="15"/>
      <c r="X94" s="65"/>
      <c r="Y94" s="63"/>
      <c r="Z94" s="64"/>
      <c r="AA94" s="65"/>
      <c r="AB94" s="189"/>
      <c r="AC94" s="190"/>
      <c r="AE94" s="9"/>
      <c r="AF94" s="10"/>
      <c r="AG94" s="9"/>
      <c r="AH94" s="6"/>
      <c r="AI94" s="32"/>
      <c r="AJ94" s="14"/>
      <c r="AK94" s="28"/>
      <c r="AL94" s="28"/>
      <c r="AM94" s="33"/>
      <c r="AN94" s="11"/>
      <c r="AO94" s="68"/>
      <c r="AP94" s="69"/>
      <c r="AQ94" s="69"/>
      <c r="AR94" s="69"/>
      <c r="AS94" s="14"/>
      <c r="AT94" s="28"/>
      <c r="AU94" s="11"/>
      <c r="AV94" s="11"/>
      <c r="AW94" s="16"/>
      <c r="AX94" s="16"/>
      <c r="AY94" s="16"/>
      <c r="AZ94" s="16"/>
      <c r="BA94" s="16"/>
      <c r="BB94" s="16"/>
      <c r="BC94" s="16"/>
      <c r="BD94" s="16"/>
      <c r="BE94" s="14"/>
      <c r="BF94" s="11"/>
      <c r="BG94" s="11"/>
    </row>
    <row r="95" spans="1:59" ht="30" customHeight="1" x14ac:dyDescent="0.3">
      <c r="A95" s="25" t="s">
        <v>229</v>
      </c>
      <c r="B95" s="52"/>
      <c r="C95" s="168" t="s">
        <v>985</v>
      </c>
      <c r="D95" s="105"/>
      <c r="E95" s="106" t="s">
        <v>172</v>
      </c>
      <c r="F95" s="107">
        <v>1</v>
      </c>
      <c r="G95" s="49"/>
      <c r="H95" s="50"/>
      <c r="I95" s="240">
        <f t="shared" si="10"/>
        <v>0</v>
      </c>
      <c r="J95" s="49"/>
      <c r="K95" s="240">
        <f t="shared" si="11"/>
        <v>0</v>
      </c>
      <c r="L95" s="51"/>
      <c r="M95" s="240">
        <f t="shared" si="12"/>
        <v>0</v>
      </c>
      <c r="N95" s="51"/>
      <c r="O95" s="240">
        <f t="shared" si="13"/>
        <v>0</v>
      </c>
      <c r="P95" s="51"/>
      <c r="Q95" s="240">
        <f t="shared" si="14"/>
        <v>0</v>
      </c>
      <c r="R95" s="51"/>
      <c r="S95" s="240">
        <f t="shared" si="15"/>
        <v>0</v>
      </c>
      <c r="T95" s="240">
        <f t="shared" si="16"/>
        <v>0</v>
      </c>
      <c r="U95" s="240">
        <f t="shared" si="17"/>
        <v>0</v>
      </c>
      <c r="V95" s="241">
        <f t="shared" si="18"/>
        <v>0</v>
      </c>
      <c r="W95" s="15"/>
      <c r="X95" s="65" t="s">
        <v>224</v>
      </c>
      <c r="Y95" s="63"/>
      <c r="Z95" s="64" t="s">
        <v>267</v>
      </c>
      <c r="AA95" s="65"/>
      <c r="AB95" s="189" t="s">
        <v>172</v>
      </c>
      <c r="AC95" s="190">
        <v>1</v>
      </c>
      <c r="AE95" s="9" t="s">
        <v>224</v>
      </c>
      <c r="AF95" s="10" t="s">
        <v>495</v>
      </c>
      <c r="AG95" s="9"/>
      <c r="AH95" s="6" t="s">
        <v>172</v>
      </c>
      <c r="AI95" s="32">
        <v>1</v>
      </c>
      <c r="AJ95" s="14">
        <v>200</v>
      </c>
      <c r="AK95" s="28"/>
      <c r="AL95" s="28"/>
      <c r="AM95" s="33"/>
      <c r="AN95" s="11"/>
      <c r="AO95" s="68"/>
      <c r="AP95" s="69"/>
      <c r="AQ95" s="69"/>
      <c r="AR95" s="69"/>
      <c r="AS95" s="14"/>
      <c r="AT95" s="28"/>
      <c r="AU95" s="11"/>
      <c r="AV95" s="11"/>
      <c r="AW95" s="16"/>
      <c r="AX95" s="16"/>
      <c r="AY95" s="16"/>
      <c r="AZ95" s="16"/>
      <c r="BA95" s="16"/>
      <c r="BB95" s="16"/>
      <c r="BC95" s="16"/>
      <c r="BD95" s="16"/>
      <c r="BE95" s="14"/>
      <c r="BF95" s="11"/>
      <c r="BG95" s="11"/>
    </row>
    <row r="96" spans="1:59" ht="30" customHeight="1" x14ac:dyDescent="0.3">
      <c r="A96" s="25" t="s">
        <v>230</v>
      </c>
      <c r="B96" s="52"/>
      <c r="C96" s="168" t="s">
        <v>1068</v>
      </c>
      <c r="D96" s="105"/>
      <c r="E96" s="106" t="s">
        <v>903</v>
      </c>
      <c r="F96" s="107">
        <v>1</v>
      </c>
      <c r="G96" s="49"/>
      <c r="H96" s="50"/>
      <c r="I96" s="240">
        <f t="shared" si="10"/>
        <v>0</v>
      </c>
      <c r="J96" s="49"/>
      <c r="K96" s="240">
        <f t="shared" si="11"/>
        <v>0</v>
      </c>
      <c r="L96" s="51"/>
      <c r="M96" s="240">
        <f t="shared" si="12"/>
        <v>0</v>
      </c>
      <c r="N96" s="51"/>
      <c r="O96" s="240">
        <f t="shared" si="13"/>
        <v>0</v>
      </c>
      <c r="P96" s="51"/>
      <c r="Q96" s="240">
        <f t="shared" si="14"/>
        <v>0</v>
      </c>
      <c r="R96" s="51"/>
      <c r="S96" s="240">
        <f t="shared" si="15"/>
        <v>0</v>
      </c>
      <c r="T96" s="240">
        <f t="shared" si="16"/>
        <v>0</v>
      </c>
      <c r="U96" s="240">
        <f t="shared" si="17"/>
        <v>0</v>
      </c>
      <c r="V96" s="241">
        <f t="shared" si="18"/>
        <v>0</v>
      </c>
      <c r="W96" s="15"/>
      <c r="X96" s="65" t="s">
        <v>227</v>
      </c>
      <c r="Y96" s="63"/>
      <c r="Z96" s="64" t="s">
        <v>193</v>
      </c>
      <c r="AA96" s="65"/>
      <c r="AB96" s="189" t="s">
        <v>903</v>
      </c>
      <c r="AC96" s="190">
        <v>1</v>
      </c>
      <c r="AE96" s="9" t="s">
        <v>227</v>
      </c>
      <c r="AF96" s="10" t="s">
        <v>194</v>
      </c>
      <c r="AG96" s="9"/>
      <c r="AH96" s="6" t="s">
        <v>903</v>
      </c>
      <c r="AI96" s="32">
        <v>1</v>
      </c>
      <c r="AJ96" s="14">
        <v>1200</v>
      </c>
      <c r="AK96" s="28"/>
      <c r="AL96" s="28"/>
      <c r="AM96" s="33"/>
      <c r="AN96" s="11"/>
      <c r="AO96" s="68"/>
      <c r="AP96" s="69"/>
      <c r="AQ96" s="69"/>
      <c r="AR96" s="69"/>
      <c r="AS96" s="14"/>
      <c r="AT96" s="28"/>
      <c r="AU96" s="11"/>
      <c r="AV96" s="11"/>
      <c r="AW96" s="16"/>
      <c r="AX96" s="16"/>
      <c r="AY96" s="16"/>
      <c r="AZ96" s="16"/>
      <c r="BA96" s="16"/>
      <c r="BB96" s="16"/>
      <c r="BC96" s="16"/>
      <c r="BD96" s="16"/>
      <c r="BE96" s="14"/>
      <c r="BF96" s="11"/>
      <c r="BG96" s="11"/>
    </row>
    <row r="97" spans="1:59" ht="30" customHeight="1" x14ac:dyDescent="0.3">
      <c r="A97" s="25" t="s">
        <v>231</v>
      </c>
      <c r="B97" s="52"/>
      <c r="C97" s="168" t="s">
        <v>196</v>
      </c>
      <c r="D97" s="105"/>
      <c r="E97" s="106" t="s">
        <v>903</v>
      </c>
      <c r="F97" s="107">
        <v>1</v>
      </c>
      <c r="G97" s="49"/>
      <c r="H97" s="50"/>
      <c r="I97" s="240">
        <f t="shared" si="10"/>
        <v>0</v>
      </c>
      <c r="J97" s="49"/>
      <c r="K97" s="240">
        <f t="shared" si="11"/>
        <v>0</v>
      </c>
      <c r="L97" s="51"/>
      <c r="M97" s="240">
        <f t="shared" si="12"/>
        <v>0</v>
      </c>
      <c r="N97" s="51"/>
      <c r="O97" s="240">
        <f t="shared" si="13"/>
        <v>0</v>
      </c>
      <c r="P97" s="51"/>
      <c r="Q97" s="240">
        <f t="shared" si="14"/>
        <v>0</v>
      </c>
      <c r="R97" s="51"/>
      <c r="S97" s="240">
        <f t="shared" si="15"/>
        <v>0</v>
      </c>
      <c r="T97" s="240">
        <f t="shared" si="16"/>
        <v>0</v>
      </c>
      <c r="U97" s="240">
        <f t="shared" si="17"/>
        <v>0</v>
      </c>
      <c r="V97" s="241">
        <f t="shared" si="18"/>
        <v>0</v>
      </c>
      <c r="W97" s="15"/>
      <c r="X97" s="65" t="s">
        <v>228</v>
      </c>
      <c r="Y97" s="63"/>
      <c r="Z97" s="64" t="s">
        <v>196</v>
      </c>
      <c r="AA97" s="65"/>
      <c r="AB97" s="189" t="s">
        <v>903</v>
      </c>
      <c r="AC97" s="190">
        <v>1</v>
      </c>
      <c r="AE97" s="9" t="s">
        <v>228</v>
      </c>
      <c r="AF97" s="10" t="s">
        <v>197</v>
      </c>
      <c r="AG97" s="9"/>
      <c r="AH97" s="6" t="s">
        <v>903</v>
      </c>
      <c r="AI97" s="32">
        <v>1</v>
      </c>
      <c r="AJ97" s="14">
        <v>350</v>
      </c>
      <c r="AK97" s="28"/>
      <c r="AL97" s="28"/>
      <c r="AM97" s="33"/>
      <c r="AN97" s="11"/>
      <c r="AO97" s="68"/>
      <c r="AP97" s="69"/>
      <c r="AQ97" s="69"/>
      <c r="AR97" s="69"/>
      <c r="AS97" s="14"/>
      <c r="AT97" s="28"/>
      <c r="AU97" s="11"/>
      <c r="AV97" s="11"/>
      <c r="AW97" s="16"/>
      <c r="AX97" s="16"/>
      <c r="AY97" s="16"/>
      <c r="AZ97" s="16"/>
      <c r="BA97" s="16"/>
      <c r="BB97" s="16"/>
      <c r="BC97" s="16"/>
      <c r="BD97" s="16"/>
      <c r="BE97" s="14"/>
      <c r="BF97" s="11"/>
      <c r="BG97" s="11"/>
    </row>
    <row r="98" spans="1:59" ht="30" customHeight="1" x14ac:dyDescent="0.3">
      <c r="A98" s="25" t="s">
        <v>232</v>
      </c>
      <c r="B98" s="52"/>
      <c r="C98" s="168" t="s">
        <v>199</v>
      </c>
      <c r="D98" s="105"/>
      <c r="E98" s="106" t="s">
        <v>903</v>
      </c>
      <c r="F98" s="107">
        <v>1</v>
      </c>
      <c r="G98" s="49"/>
      <c r="H98" s="50"/>
      <c r="I98" s="240">
        <f t="shared" si="10"/>
        <v>0</v>
      </c>
      <c r="J98" s="49"/>
      <c r="K98" s="240">
        <f t="shared" si="11"/>
        <v>0</v>
      </c>
      <c r="L98" s="51"/>
      <c r="M98" s="240">
        <f t="shared" si="12"/>
        <v>0</v>
      </c>
      <c r="N98" s="51"/>
      <c r="O98" s="240">
        <f t="shared" si="13"/>
        <v>0</v>
      </c>
      <c r="P98" s="51"/>
      <c r="Q98" s="240">
        <f t="shared" si="14"/>
        <v>0</v>
      </c>
      <c r="R98" s="51"/>
      <c r="S98" s="240">
        <f t="shared" si="15"/>
        <v>0</v>
      </c>
      <c r="T98" s="240">
        <f t="shared" si="16"/>
        <v>0</v>
      </c>
      <c r="U98" s="240">
        <f t="shared" si="17"/>
        <v>0</v>
      </c>
      <c r="V98" s="241">
        <f t="shared" si="18"/>
        <v>0</v>
      </c>
      <c r="W98" s="15"/>
      <c r="X98" s="65" t="s">
        <v>229</v>
      </c>
      <c r="Y98" s="63"/>
      <c r="Z98" s="64" t="s">
        <v>199</v>
      </c>
      <c r="AA98" s="65"/>
      <c r="AB98" s="189" t="s">
        <v>903</v>
      </c>
      <c r="AC98" s="190">
        <v>1</v>
      </c>
      <c r="AE98" s="9" t="s">
        <v>229</v>
      </c>
      <c r="AF98" s="10" t="s">
        <v>200</v>
      </c>
      <c r="AG98" s="9"/>
      <c r="AH98" s="6" t="s">
        <v>903</v>
      </c>
      <c r="AI98" s="32">
        <v>1</v>
      </c>
      <c r="AJ98" s="14">
        <v>5000</v>
      </c>
      <c r="AK98" s="28"/>
      <c r="AL98" s="28"/>
      <c r="AM98" s="33"/>
      <c r="AN98" s="11"/>
      <c r="AO98" s="68"/>
      <c r="AP98" s="69"/>
      <c r="AQ98" s="69"/>
      <c r="AR98" s="69"/>
      <c r="AS98" s="14"/>
      <c r="AT98" s="28"/>
      <c r="AU98" s="11"/>
      <c r="AV98" s="11"/>
      <c r="AW98" s="16"/>
      <c r="AX98" s="16"/>
      <c r="AY98" s="16"/>
      <c r="AZ98" s="16"/>
      <c r="BA98" s="16"/>
      <c r="BB98" s="16"/>
      <c r="BC98" s="16"/>
      <c r="BD98" s="16"/>
      <c r="BE98" s="14"/>
      <c r="BF98" s="11"/>
      <c r="BG98" s="11"/>
    </row>
    <row r="99" spans="1:59" ht="30" customHeight="1" x14ac:dyDescent="0.3">
      <c r="A99" s="25" t="s">
        <v>233</v>
      </c>
      <c r="B99" s="52"/>
      <c r="C99" s="168" t="s">
        <v>202</v>
      </c>
      <c r="D99" s="105"/>
      <c r="E99" s="106" t="s">
        <v>903</v>
      </c>
      <c r="F99" s="107">
        <v>1</v>
      </c>
      <c r="G99" s="49"/>
      <c r="H99" s="50"/>
      <c r="I99" s="240">
        <f t="shared" si="10"/>
        <v>0</v>
      </c>
      <c r="J99" s="49"/>
      <c r="K99" s="240">
        <f t="shared" si="11"/>
        <v>0</v>
      </c>
      <c r="L99" s="51"/>
      <c r="M99" s="240">
        <f t="shared" si="12"/>
        <v>0</v>
      </c>
      <c r="N99" s="51"/>
      <c r="O99" s="240">
        <f t="shared" si="13"/>
        <v>0</v>
      </c>
      <c r="P99" s="51"/>
      <c r="Q99" s="240">
        <f t="shared" si="14"/>
        <v>0</v>
      </c>
      <c r="R99" s="51"/>
      <c r="S99" s="240">
        <f t="shared" si="15"/>
        <v>0</v>
      </c>
      <c r="T99" s="240">
        <f t="shared" si="16"/>
        <v>0</v>
      </c>
      <c r="U99" s="240">
        <f t="shared" si="17"/>
        <v>0</v>
      </c>
      <c r="V99" s="241">
        <f t="shared" si="18"/>
        <v>0</v>
      </c>
      <c r="W99" s="15"/>
      <c r="X99" s="65" t="s">
        <v>230</v>
      </c>
      <c r="Y99" s="63"/>
      <c r="Z99" s="64" t="s">
        <v>202</v>
      </c>
      <c r="AA99" s="65"/>
      <c r="AB99" s="189" t="s">
        <v>903</v>
      </c>
      <c r="AC99" s="190">
        <v>1</v>
      </c>
      <c r="AE99" s="9" t="s">
        <v>230</v>
      </c>
      <c r="AF99" s="10" t="s">
        <v>203</v>
      </c>
      <c r="AG99" s="9"/>
      <c r="AH99" s="6" t="s">
        <v>903</v>
      </c>
      <c r="AI99" s="32">
        <v>1</v>
      </c>
      <c r="AJ99" s="14">
        <v>350</v>
      </c>
      <c r="AK99" s="28"/>
      <c r="AL99" s="28"/>
      <c r="AM99" s="33"/>
      <c r="AN99" s="11"/>
      <c r="AO99" s="68"/>
      <c r="AP99" s="69"/>
      <c r="AQ99" s="69"/>
      <c r="AR99" s="69"/>
      <c r="AS99" s="14"/>
      <c r="AT99" s="28"/>
      <c r="AU99" s="11"/>
      <c r="AV99" s="11"/>
      <c r="AW99" s="16"/>
      <c r="AX99" s="16"/>
      <c r="AY99" s="16"/>
      <c r="AZ99" s="16"/>
      <c r="BA99" s="16"/>
      <c r="BB99" s="16"/>
      <c r="BC99" s="16"/>
      <c r="BD99" s="16"/>
      <c r="BE99" s="14"/>
      <c r="BF99" s="11"/>
      <c r="BG99" s="11"/>
    </row>
    <row r="100" spans="1:59" ht="30" customHeight="1" x14ac:dyDescent="0.3">
      <c r="A100" s="25" t="s">
        <v>629</v>
      </c>
      <c r="B100" s="52"/>
      <c r="C100" s="168" t="s">
        <v>622</v>
      </c>
      <c r="D100" s="105"/>
      <c r="E100" s="106" t="s">
        <v>172</v>
      </c>
      <c r="F100" s="107">
        <v>1</v>
      </c>
      <c r="G100" s="49"/>
      <c r="H100" s="50"/>
      <c r="I100" s="240">
        <f t="shared" si="10"/>
        <v>0</v>
      </c>
      <c r="J100" s="49"/>
      <c r="K100" s="240">
        <f t="shared" si="11"/>
        <v>0</v>
      </c>
      <c r="L100" s="72"/>
      <c r="M100" s="245">
        <f t="shared" si="12"/>
        <v>0</v>
      </c>
      <c r="N100" s="72"/>
      <c r="O100" s="240">
        <f t="shared" si="13"/>
        <v>0</v>
      </c>
      <c r="P100" s="72"/>
      <c r="Q100" s="245">
        <f t="shared" si="14"/>
        <v>0</v>
      </c>
      <c r="R100" s="72"/>
      <c r="S100" s="240">
        <f t="shared" si="15"/>
        <v>0</v>
      </c>
      <c r="T100" s="245">
        <f t="shared" si="16"/>
        <v>0</v>
      </c>
      <c r="U100" s="245">
        <f t="shared" si="17"/>
        <v>0</v>
      </c>
      <c r="V100" s="241">
        <f t="shared" si="18"/>
        <v>0</v>
      </c>
      <c r="W100" s="15"/>
      <c r="X100" s="65"/>
      <c r="Y100" s="63"/>
      <c r="Z100" s="64"/>
      <c r="AA100" s="65"/>
      <c r="AB100" s="189"/>
      <c r="AC100" s="190"/>
      <c r="AE100" s="9"/>
      <c r="AF100" s="10"/>
      <c r="AG100" s="9"/>
      <c r="AH100" s="6"/>
      <c r="AI100" s="32"/>
      <c r="AJ100" s="14"/>
      <c r="AK100" s="28"/>
      <c r="AL100" s="28"/>
      <c r="AM100" s="33"/>
      <c r="AN100" s="11"/>
      <c r="AO100" s="68"/>
      <c r="AP100" s="69"/>
      <c r="AQ100" s="69"/>
      <c r="AR100" s="69"/>
      <c r="AS100" s="14"/>
      <c r="AT100" s="28"/>
      <c r="AU100" s="11"/>
      <c r="AV100" s="11"/>
      <c r="AW100" s="16"/>
      <c r="AX100" s="16"/>
      <c r="AY100" s="16"/>
      <c r="AZ100" s="16"/>
      <c r="BA100" s="16"/>
      <c r="BB100" s="16"/>
      <c r="BC100" s="16"/>
      <c r="BD100" s="16"/>
      <c r="BE100" s="14"/>
      <c r="BF100" s="11"/>
      <c r="BG100" s="11"/>
    </row>
    <row r="101" spans="1:59" ht="30" customHeight="1" x14ac:dyDescent="0.35">
      <c r="A101" s="35" t="s">
        <v>234</v>
      </c>
      <c r="B101" s="52"/>
      <c r="C101" s="456" t="s">
        <v>1059</v>
      </c>
      <c r="D101" s="9"/>
      <c r="E101" s="34"/>
      <c r="F101" s="36"/>
      <c r="G101" s="59"/>
      <c r="H101" s="60"/>
      <c r="I101" s="61"/>
      <c r="J101" s="59"/>
      <c r="K101" s="61"/>
      <c r="L101" s="59"/>
      <c r="M101" s="60"/>
      <c r="N101" s="60"/>
      <c r="O101" s="61"/>
      <c r="P101" s="59"/>
      <c r="Q101" s="60"/>
      <c r="R101" s="60"/>
      <c r="S101" s="61"/>
      <c r="T101" s="27"/>
      <c r="U101" s="29"/>
      <c r="V101" s="242"/>
      <c r="W101" s="15"/>
      <c r="X101" s="62" t="s">
        <v>234</v>
      </c>
      <c r="Y101" s="63"/>
      <c r="Z101" s="177" t="s">
        <v>500</v>
      </c>
      <c r="AA101" s="65"/>
      <c r="AB101" s="66"/>
      <c r="AC101" s="37"/>
      <c r="AE101" s="12" t="s">
        <v>234</v>
      </c>
      <c r="AF101" s="194" t="s">
        <v>501</v>
      </c>
      <c r="AG101" s="9"/>
      <c r="AH101" s="34"/>
      <c r="AI101" s="37"/>
      <c r="AJ101" s="67"/>
      <c r="AK101" s="28"/>
      <c r="AL101" s="28"/>
      <c r="AM101" s="68"/>
      <c r="AN101" s="69"/>
      <c r="AO101" s="68"/>
      <c r="AP101" s="69"/>
      <c r="AQ101" s="69"/>
      <c r="AR101" s="69"/>
      <c r="AS101" s="67"/>
      <c r="AT101" s="70"/>
      <c r="AU101" s="69"/>
      <c r="AV101" s="69"/>
      <c r="AW101" s="16"/>
      <c r="AX101" s="16"/>
      <c r="AY101" s="16"/>
      <c r="AZ101" s="16"/>
      <c r="BA101" s="16"/>
      <c r="BB101" s="16"/>
      <c r="BC101" s="16"/>
      <c r="BD101" s="16"/>
      <c r="BE101" s="14"/>
      <c r="BF101" s="11"/>
      <c r="BG101" s="11"/>
    </row>
    <row r="102" spans="1:59" ht="30" customHeight="1" x14ac:dyDescent="0.35">
      <c r="A102" s="25" t="s">
        <v>235</v>
      </c>
      <c r="B102" s="52"/>
      <c r="C102" s="168" t="s">
        <v>1062</v>
      </c>
      <c r="D102" s="105"/>
      <c r="E102" s="106" t="s">
        <v>172</v>
      </c>
      <c r="F102" s="107">
        <v>1</v>
      </c>
      <c r="G102" s="49"/>
      <c r="H102" s="29"/>
      <c r="I102" s="31">
        <f t="shared" si="10"/>
        <v>0</v>
      </c>
      <c r="J102" s="40"/>
      <c r="K102" s="244">
        <f t="shared" si="11"/>
        <v>0</v>
      </c>
      <c r="L102" s="59"/>
      <c r="M102" s="60">
        <f t="shared" si="12"/>
        <v>0</v>
      </c>
      <c r="N102" s="60"/>
      <c r="O102" s="61">
        <f t="shared" si="13"/>
        <v>0</v>
      </c>
      <c r="P102" s="27"/>
      <c r="Q102" s="29">
        <f t="shared" si="14"/>
        <v>0</v>
      </c>
      <c r="R102" s="26"/>
      <c r="S102" s="31">
        <f t="shared" si="15"/>
        <v>0</v>
      </c>
      <c r="T102" s="27">
        <f t="shared" si="16"/>
        <v>0</v>
      </c>
      <c r="U102" s="29">
        <f t="shared" si="17"/>
        <v>0</v>
      </c>
      <c r="V102" s="242">
        <f t="shared" si="18"/>
        <v>0</v>
      </c>
      <c r="W102" s="15"/>
      <c r="X102" s="62" t="s">
        <v>235</v>
      </c>
      <c r="Y102" s="63"/>
      <c r="Z102" s="64" t="s">
        <v>171</v>
      </c>
      <c r="AA102" s="65"/>
      <c r="AB102" s="66" t="s">
        <v>172</v>
      </c>
      <c r="AC102" s="37">
        <v>2</v>
      </c>
      <c r="AE102" s="12" t="s">
        <v>235</v>
      </c>
      <c r="AF102" s="10" t="s">
        <v>173</v>
      </c>
      <c r="AG102" s="9"/>
      <c r="AH102" s="34" t="s">
        <v>172</v>
      </c>
      <c r="AI102" s="37">
        <v>2</v>
      </c>
      <c r="AJ102" s="14">
        <v>2500</v>
      </c>
      <c r="AK102" s="28"/>
      <c r="AL102" s="28"/>
      <c r="AM102" s="33"/>
      <c r="AN102" s="11"/>
      <c r="AO102" s="68"/>
      <c r="AP102" s="69"/>
      <c r="AQ102" s="69"/>
      <c r="AR102" s="69"/>
      <c r="AS102" s="14"/>
      <c r="AT102" s="28"/>
      <c r="AU102" s="11"/>
      <c r="AV102" s="11"/>
      <c r="AW102" s="16"/>
      <c r="AX102" s="16"/>
      <c r="AY102" s="16"/>
      <c r="AZ102" s="16"/>
      <c r="BA102" s="16"/>
      <c r="BB102" s="16"/>
      <c r="BC102" s="16"/>
      <c r="BD102" s="16"/>
      <c r="BE102" s="14"/>
      <c r="BF102" s="11"/>
      <c r="BG102" s="11"/>
    </row>
    <row r="103" spans="1:59" ht="30" customHeight="1" x14ac:dyDescent="0.35">
      <c r="A103" s="25" t="s">
        <v>236</v>
      </c>
      <c r="B103" s="52"/>
      <c r="C103" s="168" t="s">
        <v>984</v>
      </c>
      <c r="D103" s="105"/>
      <c r="E103" s="106" t="s">
        <v>172</v>
      </c>
      <c r="F103" s="107">
        <v>1</v>
      </c>
      <c r="G103" s="49"/>
      <c r="H103" s="29"/>
      <c r="I103" s="31">
        <f t="shared" si="10"/>
        <v>0</v>
      </c>
      <c r="J103" s="40"/>
      <c r="K103" s="244">
        <f t="shared" si="11"/>
        <v>0</v>
      </c>
      <c r="L103" s="59"/>
      <c r="M103" s="60">
        <f t="shared" si="12"/>
        <v>0</v>
      </c>
      <c r="N103" s="60"/>
      <c r="O103" s="61">
        <f t="shared" si="13"/>
        <v>0</v>
      </c>
      <c r="P103" s="27"/>
      <c r="Q103" s="29">
        <f t="shared" si="14"/>
        <v>0</v>
      </c>
      <c r="R103" s="26"/>
      <c r="S103" s="31">
        <f t="shared" si="15"/>
        <v>0</v>
      </c>
      <c r="T103" s="27">
        <f t="shared" si="16"/>
        <v>0</v>
      </c>
      <c r="U103" s="29">
        <f t="shared" si="17"/>
        <v>0</v>
      </c>
      <c r="V103" s="242">
        <f t="shared" si="18"/>
        <v>0</v>
      </c>
      <c r="W103" s="15"/>
      <c r="X103" s="62"/>
      <c r="Y103" s="63"/>
      <c r="Z103" s="64"/>
      <c r="AA103" s="65"/>
      <c r="AB103" s="66"/>
      <c r="AC103" s="37"/>
      <c r="AE103" s="12"/>
      <c r="AF103" s="10"/>
      <c r="AG103" s="9"/>
      <c r="AH103" s="34"/>
      <c r="AI103" s="37"/>
      <c r="AJ103" s="14"/>
      <c r="AK103" s="28"/>
      <c r="AL103" s="28"/>
      <c r="AM103" s="33"/>
      <c r="AN103" s="11"/>
      <c r="AO103" s="68"/>
      <c r="AP103" s="69"/>
      <c r="AQ103" s="69"/>
      <c r="AR103" s="69"/>
      <c r="AS103" s="14"/>
      <c r="AT103" s="28"/>
      <c r="AU103" s="11"/>
      <c r="AV103" s="11"/>
      <c r="AW103" s="16"/>
      <c r="AX103" s="16"/>
      <c r="AY103" s="16"/>
      <c r="AZ103" s="16"/>
      <c r="BA103" s="16"/>
      <c r="BB103" s="16"/>
      <c r="BC103" s="16"/>
      <c r="BD103" s="16"/>
      <c r="BE103" s="14"/>
      <c r="BF103" s="11"/>
      <c r="BG103" s="11"/>
    </row>
    <row r="104" spans="1:59" ht="30" customHeight="1" x14ac:dyDescent="0.35">
      <c r="A104" s="25" t="s">
        <v>237</v>
      </c>
      <c r="B104" s="52"/>
      <c r="C104" s="168" t="s">
        <v>1046</v>
      </c>
      <c r="D104" s="105"/>
      <c r="E104" s="106" t="s">
        <v>172</v>
      </c>
      <c r="F104" s="107">
        <v>6</v>
      </c>
      <c r="G104" s="49"/>
      <c r="H104" s="29"/>
      <c r="I104" s="31">
        <f t="shared" si="10"/>
        <v>0</v>
      </c>
      <c r="J104" s="40"/>
      <c r="K104" s="244">
        <f t="shared" si="11"/>
        <v>0</v>
      </c>
      <c r="L104" s="59"/>
      <c r="M104" s="60">
        <f t="shared" si="12"/>
        <v>0</v>
      </c>
      <c r="N104" s="60"/>
      <c r="O104" s="61">
        <f t="shared" si="13"/>
        <v>0</v>
      </c>
      <c r="P104" s="27"/>
      <c r="Q104" s="29">
        <f t="shared" si="14"/>
        <v>0</v>
      </c>
      <c r="R104" s="26"/>
      <c r="S104" s="31">
        <f t="shared" si="15"/>
        <v>0</v>
      </c>
      <c r="T104" s="27">
        <f t="shared" si="16"/>
        <v>0</v>
      </c>
      <c r="U104" s="29">
        <f t="shared" si="17"/>
        <v>0</v>
      </c>
      <c r="V104" s="242">
        <f t="shared" si="18"/>
        <v>0</v>
      </c>
      <c r="W104" s="15"/>
      <c r="X104" s="62" t="s">
        <v>236</v>
      </c>
      <c r="Y104" s="63"/>
      <c r="Z104" s="64" t="s">
        <v>176</v>
      </c>
      <c r="AA104" s="65"/>
      <c r="AB104" s="66" t="s">
        <v>172</v>
      </c>
      <c r="AC104" s="37">
        <v>2</v>
      </c>
      <c r="AE104" s="12" t="s">
        <v>236</v>
      </c>
      <c r="AF104" s="10" t="s">
        <v>177</v>
      </c>
      <c r="AG104" s="9"/>
      <c r="AH104" s="34" t="s">
        <v>172</v>
      </c>
      <c r="AI104" s="37">
        <v>2</v>
      </c>
      <c r="AJ104" s="14">
        <v>1500</v>
      </c>
      <c r="AK104" s="28"/>
      <c r="AL104" s="28"/>
      <c r="AM104" s="33"/>
      <c r="AN104" s="11"/>
      <c r="AO104" s="68"/>
      <c r="AP104" s="69"/>
      <c r="AQ104" s="69"/>
      <c r="AR104" s="69"/>
      <c r="AS104" s="14"/>
      <c r="AT104" s="28"/>
      <c r="AU104" s="11"/>
      <c r="AV104" s="11"/>
      <c r="AW104" s="16"/>
      <c r="AX104" s="16"/>
      <c r="AY104" s="16"/>
      <c r="AZ104" s="16"/>
      <c r="BA104" s="16"/>
      <c r="BB104" s="16"/>
      <c r="BC104" s="16"/>
      <c r="BD104" s="16"/>
      <c r="BE104" s="14"/>
      <c r="BF104" s="11"/>
      <c r="BG104" s="11"/>
    </row>
    <row r="105" spans="1:59" ht="30" customHeight="1" x14ac:dyDescent="0.35">
      <c r="A105" s="25" t="s">
        <v>238</v>
      </c>
      <c r="B105" s="52"/>
      <c r="C105" s="168" t="s">
        <v>1063</v>
      </c>
      <c r="D105" s="105"/>
      <c r="E105" s="106" t="s">
        <v>172</v>
      </c>
      <c r="F105" s="107">
        <v>6</v>
      </c>
      <c r="G105" s="49"/>
      <c r="H105" s="29"/>
      <c r="I105" s="31">
        <f t="shared" si="10"/>
        <v>0</v>
      </c>
      <c r="J105" s="40"/>
      <c r="K105" s="244">
        <f t="shared" si="11"/>
        <v>0</v>
      </c>
      <c r="L105" s="59"/>
      <c r="M105" s="60">
        <f t="shared" si="12"/>
        <v>0</v>
      </c>
      <c r="N105" s="60"/>
      <c r="O105" s="61">
        <f t="shared" si="13"/>
        <v>0</v>
      </c>
      <c r="P105" s="27"/>
      <c r="Q105" s="29">
        <f t="shared" si="14"/>
        <v>0</v>
      </c>
      <c r="R105" s="26"/>
      <c r="S105" s="31">
        <f t="shared" si="15"/>
        <v>0</v>
      </c>
      <c r="T105" s="27">
        <f t="shared" si="16"/>
        <v>0</v>
      </c>
      <c r="U105" s="29">
        <f t="shared" si="17"/>
        <v>0</v>
      </c>
      <c r="V105" s="242">
        <f t="shared" si="18"/>
        <v>0</v>
      </c>
      <c r="W105" s="15"/>
      <c r="X105" s="62"/>
      <c r="Y105" s="63"/>
      <c r="Z105" s="64"/>
      <c r="AA105" s="65"/>
      <c r="AB105" s="66"/>
      <c r="AC105" s="37"/>
      <c r="AE105" s="12"/>
      <c r="AF105" s="10"/>
      <c r="AG105" s="9"/>
      <c r="AH105" s="34"/>
      <c r="AI105" s="37"/>
      <c r="AJ105" s="14"/>
      <c r="AK105" s="28"/>
      <c r="AL105" s="28"/>
      <c r="AM105" s="33"/>
      <c r="AN105" s="11"/>
      <c r="AO105" s="68"/>
      <c r="AP105" s="69"/>
      <c r="AQ105" s="69"/>
      <c r="AR105" s="69"/>
      <c r="AS105" s="14"/>
      <c r="AT105" s="28"/>
      <c r="AU105" s="11"/>
      <c r="AV105" s="11"/>
      <c r="AW105" s="16"/>
      <c r="AX105" s="16"/>
      <c r="AY105" s="16"/>
      <c r="AZ105" s="16"/>
      <c r="BA105" s="16"/>
      <c r="BB105" s="16"/>
      <c r="BC105" s="16"/>
      <c r="BD105" s="16"/>
      <c r="BE105" s="14"/>
      <c r="BF105" s="11"/>
      <c r="BG105" s="11"/>
    </row>
    <row r="106" spans="1:59" ht="30" customHeight="1" x14ac:dyDescent="0.35">
      <c r="A106" s="25" t="s">
        <v>239</v>
      </c>
      <c r="B106" s="52"/>
      <c r="C106" s="168" t="s">
        <v>1064</v>
      </c>
      <c r="D106" s="105"/>
      <c r="E106" s="106" t="s">
        <v>172</v>
      </c>
      <c r="F106" s="107">
        <v>3</v>
      </c>
      <c r="G106" s="49"/>
      <c r="H106" s="29"/>
      <c r="I106" s="31">
        <f t="shared" si="10"/>
        <v>0</v>
      </c>
      <c r="J106" s="40"/>
      <c r="K106" s="244">
        <f t="shared" si="11"/>
        <v>0</v>
      </c>
      <c r="L106" s="59"/>
      <c r="M106" s="60">
        <f t="shared" si="12"/>
        <v>0</v>
      </c>
      <c r="N106" s="60"/>
      <c r="O106" s="61">
        <f t="shared" si="13"/>
        <v>0</v>
      </c>
      <c r="P106" s="27"/>
      <c r="Q106" s="29">
        <f t="shared" si="14"/>
        <v>0</v>
      </c>
      <c r="R106" s="26"/>
      <c r="S106" s="31">
        <f t="shared" si="15"/>
        <v>0</v>
      </c>
      <c r="T106" s="27">
        <f t="shared" si="16"/>
        <v>0</v>
      </c>
      <c r="U106" s="29">
        <f t="shared" si="17"/>
        <v>0</v>
      </c>
      <c r="V106" s="242">
        <f t="shared" si="18"/>
        <v>0</v>
      </c>
      <c r="W106" s="15"/>
      <c r="X106" s="62" t="s">
        <v>237</v>
      </c>
      <c r="Y106" s="63"/>
      <c r="Z106" s="64" t="s">
        <v>261</v>
      </c>
      <c r="AA106" s="65"/>
      <c r="AB106" s="66" t="s">
        <v>172</v>
      </c>
      <c r="AC106" s="37">
        <v>3</v>
      </c>
      <c r="AE106" s="12" t="s">
        <v>237</v>
      </c>
      <c r="AF106" s="10" t="s">
        <v>262</v>
      </c>
      <c r="AG106" s="9"/>
      <c r="AH106" s="34" t="s">
        <v>172</v>
      </c>
      <c r="AI106" s="37">
        <v>3</v>
      </c>
      <c r="AJ106" s="14">
        <v>600</v>
      </c>
      <c r="AK106" s="28"/>
      <c r="AL106" s="28"/>
      <c r="AM106" s="33"/>
      <c r="AN106" s="11"/>
      <c r="AO106" s="68"/>
      <c r="AP106" s="69"/>
      <c r="AQ106" s="69"/>
      <c r="AR106" s="69"/>
      <c r="AS106" s="14"/>
      <c r="AT106" s="28"/>
      <c r="AU106" s="11"/>
      <c r="AV106" s="11"/>
      <c r="AW106" s="16"/>
      <c r="AX106" s="16"/>
      <c r="AY106" s="16"/>
      <c r="AZ106" s="16"/>
      <c r="BA106" s="16"/>
      <c r="BB106" s="16"/>
      <c r="BC106" s="16"/>
      <c r="BD106" s="16"/>
      <c r="BE106" s="14"/>
      <c r="BF106" s="11"/>
      <c r="BG106" s="11"/>
    </row>
    <row r="107" spans="1:59" ht="30" customHeight="1" x14ac:dyDescent="0.35">
      <c r="A107" s="25" t="s">
        <v>240</v>
      </c>
      <c r="B107" s="52"/>
      <c r="C107" s="168" t="s">
        <v>1065</v>
      </c>
      <c r="D107" s="105"/>
      <c r="E107" s="106" t="s">
        <v>172</v>
      </c>
      <c r="F107" s="107">
        <v>3</v>
      </c>
      <c r="G107" s="49"/>
      <c r="H107" s="29"/>
      <c r="I107" s="31">
        <f t="shared" si="10"/>
        <v>0</v>
      </c>
      <c r="J107" s="40"/>
      <c r="K107" s="244">
        <f t="shared" si="11"/>
        <v>0</v>
      </c>
      <c r="L107" s="59"/>
      <c r="M107" s="60">
        <f t="shared" si="12"/>
        <v>0</v>
      </c>
      <c r="N107" s="60"/>
      <c r="O107" s="61">
        <f t="shared" si="13"/>
        <v>0</v>
      </c>
      <c r="P107" s="27"/>
      <c r="Q107" s="29">
        <f t="shared" si="14"/>
        <v>0</v>
      </c>
      <c r="R107" s="26"/>
      <c r="S107" s="31">
        <f t="shared" si="15"/>
        <v>0</v>
      </c>
      <c r="T107" s="27">
        <f t="shared" si="16"/>
        <v>0</v>
      </c>
      <c r="U107" s="29">
        <f t="shared" si="17"/>
        <v>0</v>
      </c>
      <c r="V107" s="242">
        <f t="shared" si="18"/>
        <v>0</v>
      </c>
      <c r="W107" s="15"/>
      <c r="X107" s="62" t="s">
        <v>238</v>
      </c>
      <c r="Y107" s="63"/>
      <c r="Z107" s="64" t="s">
        <v>264</v>
      </c>
      <c r="AA107" s="65"/>
      <c r="AB107" s="66" t="s">
        <v>172</v>
      </c>
      <c r="AC107" s="37">
        <v>3</v>
      </c>
      <c r="AE107" s="12" t="s">
        <v>238</v>
      </c>
      <c r="AF107" s="10" t="s">
        <v>265</v>
      </c>
      <c r="AG107" s="9"/>
      <c r="AH107" s="34" t="s">
        <v>172</v>
      </c>
      <c r="AI107" s="37">
        <v>3</v>
      </c>
      <c r="AJ107" s="14">
        <v>200</v>
      </c>
      <c r="AK107" s="28"/>
      <c r="AL107" s="28"/>
      <c r="AM107" s="33"/>
      <c r="AN107" s="11"/>
      <c r="AO107" s="68"/>
      <c r="AP107" s="69"/>
      <c r="AQ107" s="69"/>
      <c r="AR107" s="69"/>
      <c r="AS107" s="14"/>
      <c r="AT107" s="28"/>
      <c r="AU107" s="11"/>
      <c r="AV107" s="11"/>
      <c r="AW107" s="16"/>
      <c r="AX107" s="16"/>
      <c r="AY107" s="16"/>
      <c r="AZ107" s="16"/>
      <c r="BA107" s="16"/>
      <c r="BB107" s="16"/>
      <c r="BC107" s="16"/>
      <c r="BD107" s="16"/>
      <c r="BE107" s="14"/>
      <c r="BF107" s="11"/>
      <c r="BG107" s="11"/>
    </row>
    <row r="108" spans="1:59" ht="30" customHeight="1" x14ac:dyDescent="0.35">
      <c r="A108" s="25" t="s">
        <v>241</v>
      </c>
      <c r="B108" s="52"/>
      <c r="C108" s="168" t="s">
        <v>1066</v>
      </c>
      <c r="D108" s="105"/>
      <c r="E108" s="106" t="s">
        <v>172</v>
      </c>
      <c r="F108" s="107">
        <v>3</v>
      </c>
      <c r="G108" s="49"/>
      <c r="H108" s="29"/>
      <c r="I108" s="31">
        <f t="shared" si="10"/>
        <v>0</v>
      </c>
      <c r="J108" s="40"/>
      <c r="K108" s="244">
        <f t="shared" si="11"/>
        <v>0</v>
      </c>
      <c r="L108" s="59"/>
      <c r="M108" s="60">
        <f t="shared" si="12"/>
        <v>0</v>
      </c>
      <c r="N108" s="60"/>
      <c r="O108" s="61">
        <f t="shared" si="13"/>
        <v>0</v>
      </c>
      <c r="P108" s="27"/>
      <c r="Q108" s="29">
        <f t="shared" si="14"/>
        <v>0</v>
      </c>
      <c r="R108" s="26"/>
      <c r="S108" s="31">
        <f t="shared" si="15"/>
        <v>0</v>
      </c>
      <c r="T108" s="27">
        <f t="shared" si="16"/>
        <v>0</v>
      </c>
      <c r="U108" s="29">
        <f t="shared" si="17"/>
        <v>0</v>
      </c>
      <c r="V108" s="242">
        <f t="shared" si="18"/>
        <v>0</v>
      </c>
      <c r="W108" s="15"/>
      <c r="X108" s="62" t="s">
        <v>239</v>
      </c>
      <c r="Y108" s="63"/>
      <c r="Z108" s="64" t="s">
        <v>502</v>
      </c>
      <c r="AA108" s="65"/>
      <c r="AB108" s="66" t="s">
        <v>172</v>
      </c>
      <c r="AC108" s="37">
        <v>1</v>
      </c>
      <c r="AE108" s="12" t="s">
        <v>239</v>
      </c>
      <c r="AF108" s="10" t="s">
        <v>495</v>
      </c>
      <c r="AG108" s="9"/>
      <c r="AH108" s="34" t="s">
        <v>172</v>
      </c>
      <c r="AI108" s="37">
        <v>1</v>
      </c>
      <c r="AJ108" s="14">
        <v>200</v>
      </c>
      <c r="AK108" s="28"/>
      <c r="AL108" s="28"/>
      <c r="AM108" s="33"/>
      <c r="AN108" s="11"/>
      <c r="AO108" s="68"/>
      <c r="AP108" s="69"/>
      <c r="AQ108" s="69"/>
      <c r="AR108" s="69"/>
      <c r="AS108" s="14"/>
      <c r="AT108" s="28"/>
      <c r="AU108" s="11"/>
      <c r="AV108" s="11"/>
      <c r="AW108" s="16"/>
      <c r="AX108" s="16"/>
      <c r="AY108" s="16"/>
      <c r="AZ108" s="16"/>
      <c r="BA108" s="16"/>
      <c r="BB108" s="16"/>
      <c r="BC108" s="16"/>
      <c r="BD108" s="16"/>
      <c r="BE108" s="14"/>
      <c r="BF108" s="11"/>
      <c r="BG108" s="11"/>
    </row>
    <row r="109" spans="1:59" ht="30" customHeight="1" x14ac:dyDescent="0.35">
      <c r="A109" s="25" t="s">
        <v>242</v>
      </c>
      <c r="B109" s="52"/>
      <c r="C109" s="168" t="s">
        <v>1067</v>
      </c>
      <c r="D109" s="105"/>
      <c r="E109" s="138" t="s">
        <v>172</v>
      </c>
      <c r="F109" s="128">
        <v>3</v>
      </c>
      <c r="G109" s="49"/>
      <c r="H109" s="29"/>
      <c r="I109" s="31">
        <f t="shared" si="10"/>
        <v>0</v>
      </c>
      <c r="J109" s="40"/>
      <c r="K109" s="244">
        <f t="shared" si="11"/>
        <v>0</v>
      </c>
      <c r="L109" s="59"/>
      <c r="M109" s="60">
        <f t="shared" si="12"/>
        <v>0</v>
      </c>
      <c r="N109" s="60"/>
      <c r="O109" s="61">
        <f t="shared" si="13"/>
        <v>0</v>
      </c>
      <c r="P109" s="27"/>
      <c r="Q109" s="29">
        <f t="shared" si="14"/>
        <v>0</v>
      </c>
      <c r="R109" s="26"/>
      <c r="S109" s="31">
        <f t="shared" si="15"/>
        <v>0</v>
      </c>
      <c r="T109" s="27">
        <f t="shared" si="16"/>
        <v>0</v>
      </c>
      <c r="U109" s="29">
        <f t="shared" si="17"/>
        <v>0</v>
      </c>
      <c r="V109" s="242">
        <f t="shared" si="18"/>
        <v>0</v>
      </c>
      <c r="W109" s="15"/>
      <c r="X109" s="62" t="s">
        <v>241</v>
      </c>
      <c r="Y109" s="63"/>
      <c r="Z109" s="64" t="s">
        <v>498</v>
      </c>
      <c r="AA109" s="65"/>
      <c r="AB109" s="66" t="s">
        <v>172</v>
      </c>
      <c r="AC109" s="37">
        <v>3</v>
      </c>
      <c r="AE109" s="12" t="s">
        <v>241</v>
      </c>
      <c r="AF109" s="10" t="s">
        <v>499</v>
      </c>
      <c r="AG109" s="9"/>
      <c r="AH109" s="34" t="s">
        <v>172</v>
      </c>
      <c r="AI109" s="37">
        <v>3</v>
      </c>
      <c r="AJ109" s="14">
        <v>75</v>
      </c>
      <c r="AK109" s="28"/>
      <c r="AL109" s="28"/>
      <c r="AM109" s="33"/>
      <c r="AN109" s="11"/>
      <c r="AO109" s="68"/>
      <c r="AP109" s="69"/>
      <c r="AQ109" s="69"/>
      <c r="AR109" s="69"/>
      <c r="AS109" s="14"/>
      <c r="AT109" s="28"/>
      <c r="AU109" s="11"/>
      <c r="AV109" s="11"/>
      <c r="AW109" s="16"/>
      <c r="AX109" s="16"/>
      <c r="AY109" s="16"/>
      <c r="AZ109" s="16"/>
      <c r="BA109" s="16"/>
      <c r="BB109" s="16"/>
      <c r="BC109" s="16"/>
      <c r="BD109" s="16"/>
      <c r="BE109" s="14"/>
      <c r="BF109" s="11"/>
      <c r="BG109" s="11"/>
    </row>
    <row r="110" spans="1:59" ht="30" customHeight="1" x14ac:dyDescent="0.35">
      <c r="A110" s="25" t="s">
        <v>243</v>
      </c>
      <c r="B110" s="52"/>
      <c r="C110" s="168" t="s">
        <v>267</v>
      </c>
      <c r="D110" s="105"/>
      <c r="E110" s="106" t="s">
        <v>172</v>
      </c>
      <c r="F110" s="107">
        <v>1</v>
      </c>
      <c r="G110" s="49"/>
      <c r="H110" s="29"/>
      <c r="I110" s="31">
        <f t="shared" si="10"/>
        <v>0</v>
      </c>
      <c r="J110" s="40"/>
      <c r="K110" s="244">
        <f t="shared" si="11"/>
        <v>0</v>
      </c>
      <c r="L110" s="59"/>
      <c r="M110" s="60">
        <f t="shared" si="12"/>
        <v>0</v>
      </c>
      <c r="N110" s="60"/>
      <c r="O110" s="61">
        <f t="shared" si="13"/>
        <v>0</v>
      </c>
      <c r="P110" s="27"/>
      <c r="Q110" s="29">
        <f t="shared" si="14"/>
        <v>0</v>
      </c>
      <c r="R110" s="26"/>
      <c r="S110" s="31">
        <f t="shared" si="15"/>
        <v>0</v>
      </c>
      <c r="T110" s="27">
        <f t="shared" si="16"/>
        <v>0</v>
      </c>
      <c r="U110" s="29">
        <f t="shared" si="17"/>
        <v>0</v>
      </c>
      <c r="V110" s="242">
        <f t="shared" si="18"/>
        <v>0</v>
      </c>
      <c r="W110" s="15"/>
      <c r="X110" s="62"/>
      <c r="Y110" s="63"/>
      <c r="Z110" s="64"/>
      <c r="AA110" s="65"/>
      <c r="AB110" s="66"/>
      <c r="AC110" s="37"/>
      <c r="AE110" s="12"/>
      <c r="AF110" s="10"/>
      <c r="AG110" s="9"/>
      <c r="AH110" s="34"/>
      <c r="AI110" s="37"/>
      <c r="AJ110" s="14"/>
      <c r="AK110" s="28"/>
      <c r="AL110" s="28"/>
      <c r="AM110" s="33"/>
      <c r="AN110" s="11"/>
      <c r="AO110" s="68"/>
      <c r="AP110" s="69"/>
      <c r="AQ110" s="69"/>
      <c r="AR110" s="69"/>
      <c r="AS110" s="14"/>
      <c r="AT110" s="28"/>
      <c r="AU110" s="11"/>
      <c r="AV110" s="11"/>
      <c r="AW110" s="16"/>
      <c r="AX110" s="16"/>
      <c r="AY110" s="16"/>
      <c r="AZ110" s="16"/>
      <c r="BA110" s="16"/>
      <c r="BB110" s="16"/>
      <c r="BC110" s="16"/>
      <c r="BD110" s="16"/>
      <c r="BE110" s="14"/>
      <c r="BF110" s="11"/>
      <c r="BG110" s="11"/>
    </row>
    <row r="111" spans="1:59" ht="30" customHeight="1" x14ac:dyDescent="0.35">
      <c r="A111" s="25" t="s">
        <v>244</v>
      </c>
      <c r="B111" s="52"/>
      <c r="C111" s="168" t="s">
        <v>985</v>
      </c>
      <c r="D111" s="105"/>
      <c r="E111" s="106" t="s">
        <v>172</v>
      </c>
      <c r="F111" s="107">
        <v>1</v>
      </c>
      <c r="G111" s="49"/>
      <c r="H111" s="29"/>
      <c r="I111" s="31">
        <f t="shared" si="10"/>
        <v>0</v>
      </c>
      <c r="J111" s="40"/>
      <c r="K111" s="244">
        <f t="shared" si="11"/>
        <v>0</v>
      </c>
      <c r="L111" s="59"/>
      <c r="M111" s="60">
        <f t="shared" si="12"/>
        <v>0</v>
      </c>
      <c r="N111" s="60"/>
      <c r="O111" s="61">
        <f t="shared" si="13"/>
        <v>0</v>
      </c>
      <c r="P111" s="27"/>
      <c r="Q111" s="29">
        <f t="shared" si="14"/>
        <v>0</v>
      </c>
      <c r="R111" s="26"/>
      <c r="S111" s="31">
        <f t="shared" si="15"/>
        <v>0</v>
      </c>
      <c r="T111" s="27">
        <f t="shared" si="16"/>
        <v>0</v>
      </c>
      <c r="U111" s="29">
        <f t="shared" si="17"/>
        <v>0</v>
      </c>
      <c r="V111" s="242">
        <f t="shared" si="18"/>
        <v>0</v>
      </c>
      <c r="W111" s="15"/>
      <c r="X111" s="62" t="s">
        <v>242</v>
      </c>
      <c r="Y111" s="63"/>
      <c r="Z111" s="64" t="s">
        <v>193</v>
      </c>
      <c r="AA111" s="65"/>
      <c r="AB111" s="66" t="s">
        <v>903</v>
      </c>
      <c r="AC111" s="37">
        <v>1</v>
      </c>
      <c r="AE111" s="12" t="s">
        <v>242</v>
      </c>
      <c r="AF111" s="10" t="s">
        <v>194</v>
      </c>
      <c r="AG111" s="9"/>
      <c r="AH111" s="34" t="s">
        <v>903</v>
      </c>
      <c r="AI111" s="37">
        <v>1</v>
      </c>
      <c r="AJ111" s="14">
        <v>1200</v>
      </c>
      <c r="AK111" s="28"/>
      <c r="AL111" s="28"/>
      <c r="AM111" s="33"/>
      <c r="AN111" s="11"/>
      <c r="AO111" s="68"/>
      <c r="AP111" s="69"/>
      <c r="AQ111" s="69"/>
      <c r="AR111" s="69"/>
      <c r="AS111" s="14"/>
      <c r="AT111" s="28"/>
      <c r="AU111" s="11"/>
      <c r="AV111" s="11"/>
      <c r="AW111" s="16"/>
      <c r="AX111" s="16"/>
      <c r="AY111" s="16"/>
      <c r="AZ111" s="16"/>
      <c r="BA111" s="16"/>
      <c r="BB111" s="16"/>
      <c r="BC111" s="16"/>
      <c r="BD111" s="16"/>
      <c r="BE111" s="14"/>
      <c r="BF111" s="11"/>
      <c r="BG111" s="11"/>
    </row>
    <row r="112" spans="1:59" ht="30" customHeight="1" x14ac:dyDescent="0.35">
      <c r="A112" s="25" t="s">
        <v>504</v>
      </c>
      <c r="B112" s="52"/>
      <c r="C112" s="168" t="s">
        <v>1068</v>
      </c>
      <c r="D112" s="105"/>
      <c r="E112" s="106" t="s">
        <v>903</v>
      </c>
      <c r="F112" s="107">
        <v>1</v>
      </c>
      <c r="G112" s="49"/>
      <c r="H112" s="29"/>
      <c r="I112" s="31">
        <f t="shared" si="10"/>
        <v>0</v>
      </c>
      <c r="J112" s="40"/>
      <c r="K112" s="244">
        <f t="shared" si="11"/>
        <v>0</v>
      </c>
      <c r="L112" s="59"/>
      <c r="M112" s="60">
        <f t="shared" si="12"/>
        <v>0</v>
      </c>
      <c r="N112" s="60"/>
      <c r="O112" s="61">
        <f t="shared" si="13"/>
        <v>0</v>
      </c>
      <c r="P112" s="27"/>
      <c r="Q112" s="29">
        <f t="shared" si="14"/>
        <v>0</v>
      </c>
      <c r="R112" s="26"/>
      <c r="S112" s="31">
        <f t="shared" si="15"/>
        <v>0</v>
      </c>
      <c r="T112" s="27">
        <f t="shared" si="16"/>
        <v>0</v>
      </c>
      <c r="U112" s="29">
        <f t="shared" si="17"/>
        <v>0</v>
      </c>
      <c r="V112" s="242">
        <f t="shared" si="18"/>
        <v>0</v>
      </c>
      <c r="W112" s="15"/>
      <c r="X112" s="62"/>
      <c r="Y112" s="63"/>
      <c r="Z112" s="64"/>
      <c r="AA112" s="65"/>
      <c r="AB112" s="66"/>
      <c r="AC112" s="37"/>
      <c r="AE112" s="12"/>
      <c r="AF112" s="10"/>
      <c r="AG112" s="9"/>
      <c r="AH112" s="34"/>
      <c r="AI112" s="37"/>
      <c r="AJ112" s="14"/>
      <c r="AK112" s="28"/>
      <c r="AL112" s="28"/>
      <c r="AM112" s="33"/>
      <c r="AN112" s="11"/>
      <c r="AO112" s="68"/>
      <c r="AP112" s="69"/>
      <c r="AQ112" s="69"/>
      <c r="AR112" s="69"/>
      <c r="AS112" s="14"/>
      <c r="AT112" s="28"/>
      <c r="AU112" s="11"/>
      <c r="AV112" s="11"/>
      <c r="AW112" s="16"/>
      <c r="AX112" s="16"/>
      <c r="AY112" s="16"/>
      <c r="AZ112" s="16"/>
      <c r="BA112" s="16"/>
      <c r="BB112" s="16"/>
      <c r="BC112" s="16"/>
      <c r="BD112" s="16"/>
      <c r="BE112" s="14"/>
      <c r="BF112" s="11"/>
      <c r="BG112" s="11"/>
    </row>
    <row r="113" spans="1:59" ht="30" customHeight="1" x14ac:dyDescent="0.35">
      <c r="A113" s="25" t="s">
        <v>628</v>
      </c>
      <c r="B113" s="52"/>
      <c r="C113" s="168" t="s">
        <v>196</v>
      </c>
      <c r="D113" s="105"/>
      <c r="E113" s="106" t="s">
        <v>903</v>
      </c>
      <c r="F113" s="107">
        <v>1</v>
      </c>
      <c r="G113" s="49"/>
      <c r="H113" s="29"/>
      <c r="I113" s="31">
        <f t="shared" si="10"/>
        <v>0</v>
      </c>
      <c r="J113" s="40"/>
      <c r="K113" s="244">
        <f t="shared" si="11"/>
        <v>0</v>
      </c>
      <c r="L113" s="59"/>
      <c r="M113" s="60">
        <f t="shared" si="12"/>
        <v>0</v>
      </c>
      <c r="N113" s="60"/>
      <c r="O113" s="61">
        <f t="shared" si="13"/>
        <v>0</v>
      </c>
      <c r="P113" s="27"/>
      <c r="Q113" s="29">
        <f t="shared" si="14"/>
        <v>0</v>
      </c>
      <c r="R113" s="26"/>
      <c r="S113" s="31">
        <f t="shared" si="15"/>
        <v>0</v>
      </c>
      <c r="T113" s="27">
        <f t="shared" si="16"/>
        <v>0</v>
      </c>
      <c r="U113" s="29">
        <f t="shared" si="17"/>
        <v>0</v>
      </c>
      <c r="V113" s="242">
        <f t="shared" si="18"/>
        <v>0</v>
      </c>
      <c r="W113" s="15"/>
      <c r="X113" s="62" t="s">
        <v>243</v>
      </c>
      <c r="Y113" s="63"/>
      <c r="Z113" s="64" t="s">
        <v>196</v>
      </c>
      <c r="AA113" s="65"/>
      <c r="AB113" s="66" t="s">
        <v>903</v>
      </c>
      <c r="AC113" s="37">
        <v>1</v>
      </c>
      <c r="AE113" s="12" t="s">
        <v>243</v>
      </c>
      <c r="AF113" s="10" t="s">
        <v>197</v>
      </c>
      <c r="AG113" s="9"/>
      <c r="AH113" s="34" t="s">
        <v>903</v>
      </c>
      <c r="AI113" s="37">
        <v>1</v>
      </c>
      <c r="AJ113" s="14">
        <v>350</v>
      </c>
      <c r="AK113" s="28"/>
      <c r="AL113" s="28"/>
      <c r="AM113" s="33"/>
      <c r="AN113" s="11"/>
      <c r="AO113" s="68"/>
      <c r="AP113" s="69"/>
      <c r="AQ113" s="69"/>
      <c r="AR113" s="69"/>
      <c r="AS113" s="14"/>
      <c r="AT113" s="28"/>
      <c r="AU113" s="11"/>
      <c r="AV113" s="11"/>
      <c r="AW113" s="16"/>
      <c r="AX113" s="16"/>
      <c r="AY113" s="16"/>
      <c r="AZ113" s="16"/>
      <c r="BA113" s="16"/>
      <c r="BB113" s="16"/>
      <c r="BC113" s="16"/>
      <c r="BD113" s="16"/>
      <c r="BE113" s="14"/>
      <c r="BF113" s="11"/>
      <c r="BG113" s="11"/>
    </row>
    <row r="114" spans="1:59" ht="30" customHeight="1" x14ac:dyDescent="0.35">
      <c r="A114" s="25" t="s">
        <v>630</v>
      </c>
      <c r="B114" s="52"/>
      <c r="C114" s="168" t="s">
        <v>199</v>
      </c>
      <c r="D114" s="105"/>
      <c r="E114" s="106" t="s">
        <v>903</v>
      </c>
      <c r="F114" s="107">
        <v>1</v>
      </c>
      <c r="G114" s="49"/>
      <c r="H114" s="29"/>
      <c r="I114" s="31">
        <f t="shared" si="10"/>
        <v>0</v>
      </c>
      <c r="J114" s="40"/>
      <c r="K114" s="244">
        <f t="shared" si="11"/>
        <v>0</v>
      </c>
      <c r="L114" s="59"/>
      <c r="M114" s="60">
        <f t="shared" si="12"/>
        <v>0</v>
      </c>
      <c r="N114" s="60"/>
      <c r="O114" s="61">
        <f t="shared" si="13"/>
        <v>0</v>
      </c>
      <c r="P114" s="27"/>
      <c r="Q114" s="29">
        <f t="shared" si="14"/>
        <v>0</v>
      </c>
      <c r="R114" s="26"/>
      <c r="S114" s="31">
        <f t="shared" si="15"/>
        <v>0</v>
      </c>
      <c r="T114" s="27">
        <f t="shared" si="16"/>
        <v>0</v>
      </c>
      <c r="U114" s="29">
        <f t="shared" si="17"/>
        <v>0</v>
      </c>
      <c r="V114" s="242">
        <f t="shared" si="18"/>
        <v>0</v>
      </c>
      <c r="W114" s="15"/>
      <c r="X114" s="62" t="s">
        <v>244</v>
      </c>
      <c r="Y114" s="63"/>
      <c r="Z114" s="64" t="s">
        <v>199</v>
      </c>
      <c r="AA114" s="65"/>
      <c r="AB114" s="66" t="s">
        <v>903</v>
      </c>
      <c r="AC114" s="37">
        <v>1</v>
      </c>
      <c r="AE114" s="12" t="s">
        <v>244</v>
      </c>
      <c r="AF114" s="10" t="s">
        <v>200</v>
      </c>
      <c r="AG114" s="9"/>
      <c r="AH114" s="34" t="s">
        <v>903</v>
      </c>
      <c r="AI114" s="37">
        <v>1</v>
      </c>
      <c r="AJ114" s="14">
        <v>5000</v>
      </c>
      <c r="AK114" s="28"/>
      <c r="AL114" s="28"/>
      <c r="AM114" s="33"/>
      <c r="AN114" s="11"/>
      <c r="AO114" s="68"/>
      <c r="AP114" s="69"/>
      <c r="AQ114" s="69"/>
      <c r="AR114" s="69"/>
      <c r="AS114" s="14"/>
      <c r="AT114" s="28"/>
      <c r="AU114" s="11"/>
      <c r="AV114" s="11"/>
      <c r="AW114" s="16"/>
      <c r="AX114" s="16"/>
      <c r="AY114" s="16"/>
      <c r="AZ114" s="16"/>
      <c r="BA114" s="16"/>
      <c r="BB114" s="16"/>
      <c r="BC114" s="16"/>
      <c r="BD114" s="16"/>
      <c r="BE114" s="14"/>
      <c r="BF114" s="11"/>
      <c r="BG114" s="11"/>
    </row>
    <row r="115" spans="1:59" ht="30" customHeight="1" x14ac:dyDescent="0.35">
      <c r="A115" s="25" t="s">
        <v>631</v>
      </c>
      <c r="B115" s="52"/>
      <c r="C115" s="168" t="s">
        <v>202</v>
      </c>
      <c r="D115" s="105"/>
      <c r="E115" s="106" t="s">
        <v>903</v>
      </c>
      <c r="F115" s="107">
        <v>1</v>
      </c>
      <c r="G115" s="49"/>
      <c r="H115" s="29"/>
      <c r="I115" s="31">
        <f t="shared" si="10"/>
        <v>0</v>
      </c>
      <c r="J115" s="40"/>
      <c r="K115" s="244">
        <f t="shared" si="11"/>
        <v>0</v>
      </c>
      <c r="L115" s="59"/>
      <c r="M115" s="60">
        <f t="shared" si="12"/>
        <v>0</v>
      </c>
      <c r="N115" s="60"/>
      <c r="O115" s="61">
        <f t="shared" si="13"/>
        <v>0</v>
      </c>
      <c r="P115" s="27"/>
      <c r="Q115" s="29">
        <f t="shared" si="14"/>
        <v>0</v>
      </c>
      <c r="R115" s="26"/>
      <c r="S115" s="31">
        <f t="shared" si="15"/>
        <v>0</v>
      </c>
      <c r="T115" s="27">
        <f t="shared" si="16"/>
        <v>0</v>
      </c>
      <c r="U115" s="29">
        <f t="shared" si="17"/>
        <v>0</v>
      </c>
      <c r="V115" s="242">
        <f t="shared" si="18"/>
        <v>0</v>
      </c>
      <c r="W115" s="15"/>
      <c r="X115" s="62" t="s">
        <v>504</v>
      </c>
      <c r="Y115" s="63"/>
      <c r="Z115" s="64" t="s">
        <v>202</v>
      </c>
      <c r="AA115" s="65"/>
      <c r="AB115" s="66" t="s">
        <v>903</v>
      </c>
      <c r="AC115" s="37">
        <v>1</v>
      </c>
      <c r="AE115" s="12" t="s">
        <v>504</v>
      </c>
      <c r="AF115" s="10" t="s">
        <v>203</v>
      </c>
      <c r="AG115" s="9"/>
      <c r="AH115" s="34" t="s">
        <v>903</v>
      </c>
      <c r="AI115" s="37">
        <v>1</v>
      </c>
      <c r="AJ115" s="14">
        <v>350</v>
      </c>
      <c r="AK115" s="28"/>
      <c r="AL115" s="28"/>
      <c r="AM115" s="33"/>
      <c r="AN115" s="11"/>
      <c r="AO115" s="68"/>
      <c r="AP115" s="69"/>
      <c r="AQ115" s="69"/>
      <c r="AR115" s="69"/>
      <c r="AS115" s="14"/>
      <c r="AT115" s="28"/>
      <c r="AU115" s="11"/>
      <c r="AV115" s="11"/>
      <c r="AW115" s="16"/>
      <c r="AX115" s="16"/>
      <c r="AY115" s="16"/>
      <c r="AZ115" s="16"/>
      <c r="BA115" s="16"/>
      <c r="BB115" s="16"/>
      <c r="BC115" s="16"/>
      <c r="BD115" s="16"/>
      <c r="BE115" s="14"/>
      <c r="BF115" s="11"/>
      <c r="BG115" s="11"/>
    </row>
    <row r="116" spans="1:59" ht="30" customHeight="1" x14ac:dyDescent="0.35">
      <c r="A116" s="25" t="s">
        <v>681</v>
      </c>
      <c r="B116" s="52"/>
      <c r="C116" s="168" t="s">
        <v>622</v>
      </c>
      <c r="D116" s="105"/>
      <c r="E116" s="106" t="s">
        <v>172</v>
      </c>
      <c r="F116" s="107">
        <v>1</v>
      </c>
      <c r="G116" s="49"/>
      <c r="H116" s="29"/>
      <c r="I116" s="31">
        <f t="shared" si="10"/>
        <v>0</v>
      </c>
      <c r="J116" s="40"/>
      <c r="K116" s="244">
        <f t="shared" si="11"/>
        <v>0</v>
      </c>
      <c r="L116" s="59"/>
      <c r="M116" s="60">
        <f t="shared" si="12"/>
        <v>0</v>
      </c>
      <c r="N116" s="60"/>
      <c r="O116" s="61">
        <f t="shared" si="13"/>
        <v>0</v>
      </c>
      <c r="P116" s="27"/>
      <c r="Q116" s="29">
        <f t="shared" si="14"/>
        <v>0</v>
      </c>
      <c r="R116" s="29"/>
      <c r="S116" s="31">
        <f t="shared" si="15"/>
        <v>0</v>
      </c>
      <c r="T116" s="27">
        <f t="shared" si="16"/>
        <v>0</v>
      </c>
      <c r="U116" s="29">
        <f t="shared" si="17"/>
        <v>0</v>
      </c>
      <c r="V116" s="242">
        <f t="shared" si="18"/>
        <v>0</v>
      </c>
      <c r="W116" s="15"/>
      <c r="X116" s="62"/>
      <c r="Y116" s="63"/>
      <c r="Z116" s="64"/>
      <c r="AA116" s="65"/>
      <c r="AB116" s="66"/>
      <c r="AC116" s="37"/>
      <c r="AE116" s="12"/>
      <c r="AF116" s="10"/>
      <c r="AG116" s="9"/>
      <c r="AH116" s="34"/>
      <c r="AI116" s="37"/>
      <c r="AJ116" s="14"/>
      <c r="AK116" s="28"/>
      <c r="AL116" s="28"/>
      <c r="AM116" s="33"/>
      <c r="AN116" s="11"/>
      <c r="AO116" s="68"/>
      <c r="AP116" s="69"/>
      <c r="AQ116" s="69"/>
      <c r="AR116" s="69"/>
      <c r="AS116" s="14"/>
      <c r="AT116" s="28"/>
      <c r="AU116" s="11"/>
      <c r="AV116" s="11"/>
      <c r="AW116" s="16"/>
      <c r="AX116" s="16"/>
      <c r="AY116" s="16"/>
      <c r="AZ116" s="16"/>
      <c r="BA116" s="16"/>
      <c r="BB116" s="16"/>
      <c r="BC116" s="16"/>
      <c r="BD116" s="16"/>
      <c r="BE116" s="14"/>
      <c r="BF116" s="11"/>
      <c r="BG116" s="11"/>
    </row>
    <row r="117" spans="1:59" ht="30" customHeight="1" x14ac:dyDescent="0.35">
      <c r="A117" s="35" t="s">
        <v>245</v>
      </c>
      <c r="B117" s="52"/>
      <c r="C117" s="456" t="s">
        <v>1060</v>
      </c>
      <c r="D117" s="9"/>
      <c r="E117" s="34"/>
      <c r="F117" s="36"/>
      <c r="G117" s="49"/>
      <c r="H117" s="29"/>
      <c r="I117" s="31"/>
      <c r="J117" s="40"/>
      <c r="K117" s="244"/>
      <c r="L117" s="59"/>
      <c r="M117" s="60"/>
      <c r="N117" s="60"/>
      <c r="O117" s="61"/>
      <c r="P117" s="27"/>
      <c r="Q117" s="29"/>
      <c r="R117" s="29"/>
      <c r="S117" s="31"/>
      <c r="T117" s="27"/>
      <c r="U117" s="29"/>
      <c r="V117" s="242"/>
      <c r="W117" s="15"/>
      <c r="X117" s="62"/>
      <c r="Y117" s="63"/>
      <c r="Z117" s="64"/>
      <c r="AA117" s="65"/>
      <c r="AB117" s="66"/>
      <c r="AC117" s="37"/>
      <c r="AE117" s="12"/>
      <c r="AF117" s="10"/>
      <c r="AG117" s="9"/>
      <c r="AH117" s="34"/>
      <c r="AI117" s="37"/>
      <c r="AJ117" s="14"/>
      <c r="AK117" s="28"/>
      <c r="AL117" s="28"/>
      <c r="AM117" s="33"/>
      <c r="AN117" s="11"/>
      <c r="AO117" s="68"/>
      <c r="AP117" s="69"/>
      <c r="AQ117" s="69"/>
      <c r="AR117" s="69"/>
      <c r="AS117" s="14"/>
      <c r="AT117" s="28"/>
      <c r="AU117" s="11"/>
      <c r="AV117" s="11"/>
      <c r="AW117" s="16"/>
      <c r="AX117" s="16"/>
      <c r="AY117" s="16"/>
      <c r="AZ117" s="16"/>
      <c r="BA117" s="16"/>
      <c r="BB117" s="16"/>
      <c r="BC117" s="16"/>
      <c r="BD117" s="16"/>
      <c r="BE117" s="14"/>
      <c r="BF117" s="11"/>
      <c r="BG117" s="11"/>
    </row>
    <row r="118" spans="1:59" ht="30" customHeight="1" x14ac:dyDescent="0.35">
      <c r="A118" s="35" t="s">
        <v>246</v>
      </c>
      <c r="B118" s="52"/>
      <c r="C118" s="168" t="s">
        <v>984</v>
      </c>
      <c r="D118" s="105"/>
      <c r="E118" s="138" t="s">
        <v>172</v>
      </c>
      <c r="F118" s="128">
        <v>1</v>
      </c>
      <c r="G118" s="49"/>
      <c r="H118" s="29"/>
      <c r="I118" s="31">
        <f t="shared" si="10"/>
        <v>0</v>
      </c>
      <c r="J118" s="40"/>
      <c r="K118" s="244">
        <f t="shared" si="11"/>
        <v>0</v>
      </c>
      <c r="L118" s="59"/>
      <c r="M118" s="60">
        <f t="shared" si="12"/>
        <v>0</v>
      </c>
      <c r="N118" s="60"/>
      <c r="O118" s="61">
        <f t="shared" si="13"/>
        <v>0</v>
      </c>
      <c r="P118" s="27"/>
      <c r="Q118" s="29">
        <f t="shared" si="14"/>
        <v>0</v>
      </c>
      <c r="R118" s="29"/>
      <c r="S118" s="31">
        <f t="shared" si="15"/>
        <v>0</v>
      </c>
      <c r="T118" s="27">
        <f t="shared" si="16"/>
        <v>0</v>
      </c>
      <c r="U118" s="29">
        <f t="shared" si="17"/>
        <v>0</v>
      </c>
      <c r="V118" s="242">
        <f t="shared" si="18"/>
        <v>0</v>
      </c>
      <c r="W118" s="15"/>
      <c r="X118" s="62"/>
      <c r="Y118" s="63"/>
      <c r="Z118" s="64"/>
      <c r="AA118" s="65"/>
      <c r="AB118" s="66"/>
      <c r="AC118" s="37"/>
      <c r="AE118" s="12"/>
      <c r="AF118" s="10"/>
      <c r="AG118" s="9"/>
      <c r="AH118" s="34"/>
      <c r="AI118" s="37"/>
      <c r="AJ118" s="14"/>
      <c r="AK118" s="28"/>
      <c r="AL118" s="28"/>
      <c r="AM118" s="33"/>
      <c r="AN118" s="11"/>
      <c r="AO118" s="68"/>
      <c r="AP118" s="69"/>
      <c r="AQ118" s="69"/>
      <c r="AR118" s="69"/>
      <c r="AS118" s="14"/>
      <c r="AT118" s="28"/>
      <c r="AU118" s="11"/>
      <c r="AV118" s="11"/>
      <c r="AW118" s="16"/>
      <c r="AX118" s="16"/>
      <c r="AY118" s="16"/>
      <c r="AZ118" s="16"/>
      <c r="BA118" s="16"/>
      <c r="BB118" s="16"/>
      <c r="BC118" s="16"/>
      <c r="BD118" s="16"/>
      <c r="BE118" s="14"/>
      <c r="BF118" s="11"/>
      <c r="BG118" s="11"/>
    </row>
    <row r="119" spans="1:59" ht="30" customHeight="1" x14ac:dyDescent="0.35">
      <c r="A119" s="35" t="s">
        <v>247</v>
      </c>
      <c r="B119" s="52"/>
      <c r="C119" s="168" t="s">
        <v>1069</v>
      </c>
      <c r="D119" s="105"/>
      <c r="E119" s="138" t="s">
        <v>172</v>
      </c>
      <c r="F119" s="128">
        <v>6</v>
      </c>
      <c r="G119" s="49"/>
      <c r="H119" s="29"/>
      <c r="I119" s="31">
        <f t="shared" si="10"/>
        <v>0</v>
      </c>
      <c r="J119" s="40"/>
      <c r="K119" s="244">
        <f t="shared" si="11"/>
        <v>0</v>
      </c>
      <c r="L119" s="59"/>
      <c r="M119" s="60">
        <f t="shared" si="12"/>
        <v>0</v>
      </c>
      <c r="N119" s="60"/>
      <c r="O119" s="61">
        <f t="shared" si="13"/>
        <v>0</v>
      </c>
      <c r="P119" s="27"/>
      <c r="Q119" s="29">
        <f t="shared" si="14"/>
        <v>0</v>
      </c>
      <c r="R119" s="29"/>
      <c r="S119" s="31">
        <f t="shared" si="15"/>
        <v>0</v>
      </c>
      <c r="T119" s="27">
        <f t="shared" si="16"/>
        <v>0</v>
      </c>
      <c r="U119" s="29">
        <f t="shared" si="17"/>
        <v>0</v>
      </c>
      <c r="V119" s="242">
        <f t="shared" si="18"/>
        <v>0</v>
      </c>
      <c r="W119" s="15"/>
      <c r="X119" s="62"/>
      <c r="Y119" s="63"/>
      <c r="Z119" s="64"/>
      <c r="AA119" s="65"/>
      <c r="AB119" s="66"/>
      <c r="AC119" s="37"/>
      <c r="AE119" s="12"/>
      <c r="AF119" s="10"/>
      <c r="AG119" s="9"/>
      <c r="AH119" s="34"/>
      <c r="AI119" s="37"/>
      <c r="AJ119" s="14"/>
      <c r="AK119" s="28"/>
      <c r="AL119" s="28"/>
      <c r="AM119" s="33"/>
      <c r="AN119" s="11"/>
      <c r="AO119" s="68"/>
      <c r="AP119" s="69"/>
      <c r="AQ119" s="69"/>
      <c r="AR119" s="69"/>
      <c r="AS119" s="14"/>
      <c r="AT119" s="28"/>
      <c r="AU119" s="11"/>
      <c r="AV119" s="11"/>
      <c r="AW119" s="16"/>
      <c r="AX119" s="16"/>
      <c r="AY119" s="16"/>
      <c r="AZ119" s="16"/>
      <c r="BA119" s="16"/>
      <c r="BB119" s="16"/>
      <c r="BC119" s="16"/>
      <c r="BD119" s="16"/>
      <c r="BE119" s="14"/>
      <c r="BF119" s="11"/>
      <c r="BG119" s="11"/>
    </row>
    <row r="120" spans="1:59" ht="30" customHeight="1" x14ac:dyDescent="0.35">
      <c r="A120" s="35" t="s">
        <v>248</v>
      </c>
      <c r="B120" s="52"/>
      <c r="C120" s="168" t="s">
        <v>1070</v>
      </c>
      <c r="D120" s="105"/>
      <c r="E120" s="138" t="s">
        <v>172</v>
      </c>
      <c r="F120" s="128">
        <v>3</v>
      </c>
      <c r="G120" s="49"/>
      <c r="H120" s="29"/>
      <c r="I120" s="31">
        <f t="shared" si="10"/>
        <v>0</v>
      </c>
      <c r="J120" s="40"/>
      <c r="K120" s="244">
        <f t="shared" si="11"/>
        <v>0</v>
      </c>
      <c r="L120" s="59"/>
      <c r="M120" s="60">
        <f t="shared" si="12"/>
        <v>0</v>
      </c>
      <c r="N120" s="60"/>
      <c r="O120" s="61">
        <f t="shared" si="13"/>
        <v>0</v>
      </c>
      <c r="P120" s="27"/>
      <c r="Q120" s="29">
        <f t="shared" si="14"/>
        <v>0</v>
      </c>
      <c r="R120" s="29"/>
      <c r="S120" s="31">
        <f t="shared" si="15"/>
        <v>0</v>
      </c>
      <c r="T120" s="27">
        <f t="shared" si="16"/>
        <v>0</v>
      </c>
      <c r="U120" s="29">
        <f t="shared" si="17"/>
        <v>0</v>
      </c>
      <c r="V120" s="242">
        <f t="shared" si="18"/>
        <v>0</v>
      </c>
      <c r="W120" s="15"/>
      <c r="X120" s="62"/>
      <c r="Y120" s="63"/>
      <c r="Z120" s="64"/>
      <c r="AA120" s="65"/>
      <c r="AB120" s="66"/>
      <c r="AC120" s="37"/>
      <c r="AE120" s="12"/>
      <c r="AF120" s="10"/>
      <c r="AG120" s="9"/>
      <c r="AH120" s="34"/>
      <c r="AI120" s="37"/>
      <c r="AJ120" s="14"/>
      <c r="AK120" s="28"/>
      <c r="AL120" s="28"/>
      <c r="AM120" s="33"/>
      <c r="AN120" s="11"/>
      <c r="AO120" s="68"/>
      <c r="AP120" s="69"/>
      <c r="AQ120" s="69"/>
      <c r="AR120" s="69"/>
      <c r="AS120" s="14"/>
      <c r="AT120" s="28"/>
      <c r="AU120" s="11"/>
      <c r="AV120" s="11"/>
      <c r="AW120" s="16"/>
      <c r="AX120" s="16"/>
      <c r="AY120" s="16"/>
      <c r="AZ120" s="16"/>
      <c r="BA120" s="16"/>
      <c r="BB120" s="16"/>
      <c r="BC120" s="16"/>
      <c r="BD120" s="16"/>
      <c r="BE120" s="14"/>
      <c r="BF120" s="11"/>
      <c r="BG120" s="11"/>
    </row>
    <row r="121" spans="1:59" ht="30" customHeight="1" x14ac:dyDescent="0.35">
      <c r="A121" s="35" t="s">
        <v>249</v>
      </c>
      <c r="B121" s="52"/>
      <c r="C121" s="168" t="s">
        <v>971</v>
      </c>
      <c r="D121" s="105"/>
      <c r="E121" s="138" t="s">
        <v>172</v>
      </c>
      <c r="F121" s="128">
        <v>3</v>
      </c>
      <c r="G121" s="49"/>
      <c r="H121" s="29"/>
      <c r="I121" s="31">
        <f t="shared" si="10"/>
        <v>0</v>
      </c>
      <c r="J121" s="40"/>
      <c r="K121" s="244">
        <f t="shared" si="11"/>
        <v>0</v>
      </c>
      <c r="L121" s="59"/>
      <c r="M121" s="60">
        <f t="shared" si="12"/>
        <v>0</v>
      </c>
      <c r="N121" s="60"/>
      <c r="O121" s="61">
        <f t="shared" si="13"/>
        <v>0</v>
      </c>
      <c r="P121" s="27"/>
      <c r="Q121" s="29">
        <f t="shared" si="14"/>
        <v>0</v>
      </c>
      <c r="R121" s="29"/>
      <c r="S121" s="31">
        <f t="shared" si="15"/>
        <v>0</v>
      </c>
      <c r="T121" s="27">
        <f t="shared" si="16"/>
        <v>0</v>
      </c>
      <c r="U121" s="29">
        <f t="shared" si="17"/>
        <v>0</v>
      </c>
      <c r="V121" s="242">
        <f t="shared" si="18"/>
        <v>0</v>
      </c>
      <c r="W121" s="15"/>
      <c r="X121" s="62"/>
      <c r="Y121" s="63"/>
      <c r="Z121" s="64"/>
      <c r="AA121" s="65"/>
      <c r="AB121" s="66"/>
      <c r="AC121" s="37"/>
      <c r="AE121" s="12"/>
      <c r="AF121" s="10"/>
      <c r="AG121" s="9"/>
      <c r="AH121" s="34"/>
      <c r="AI121" s="37"/>
      <c r="AJ121" s="14"/>
      <c r="AK121" s="28"/>
      <c r="AL121" s="28"/>
      <c r="AM121" s="33"/>
      <c r="AN121" s="11"/>
      <c r="AO121" s="68"/>
      <c r="AP121" s="69"/>
      <c r="AQ121" s="69"/>
      <c r="AR121" s="69"/>
      <c r="AS121" s="14"/>
      <c r="AT121" s="28"/>
      <c r="AU121" s="11"/>
      <c r="AV121" s="11"/>
      <c r="AW121" s="16"/>
      <c r="AX121" s="16"/>
      <c r="AY121" s="16"/>
      <c r="AZ121" s="16"/>
      <c r="BA121" s="16"/>
      <c r="BB121" s="16"/>
      <c r="BC121" s="16"/>
      <c r="BD121" s="16"/>
      <c r="BE121" s="14"/>
      <c r="BF121" s="11"/>
      <c r="BG121" s="11"/>
    </row>
    <row r="122" spans="1:59" ht="30" customHeight="1" x14ac:dyDescent="0.35">
      <c r="A122" s="35" t="s">
        <v>250</v>
      </c>
      <c r="B122" s="52"/>
      <c r="C122" s="168" t="s">
        <v>1071</v>
      </c>
      <c r="D122" s="105"/>
      <c r="E122" s="138" t="s">
        <v>172</v>
      </c>
      <c r="F122" s="128">
        <v>3</v>
      </c>
      <c r="G122" s="49"/>
      <c r="H122" s="29"/>
      <c r="I122" s="31">
        <f t="shared" si="10"/>
        <v>0</v>
      </c>
      <c r="J122" s="40"/>
      <c r="K122" s="244">
        <f t="shared" si="11"/>
        <v>0</v>
      </c>
      <c r="L122" s="59"/>
      <c r="M122" s="60">
        <f t="shared" si="12"/>
        <v>0</v>
      </c>
      <c r="N122" s="60"/>
      <c r="O122" s="61">
        <f t="shared" si="13"/>
        <v>0</v>
      </c>
      <c r="P122" s="27"/>
      <c r="Q122" s="29">
        <f t="shared" si="14"/>
        <v>0</v>
      </c>
      <c r="R122" s="29"/>
      <c r="S122" s="31">
        <f t="shared" si="15"/>
        <v>0</v>
      </c>
      <c r="T122" s="27">
        <f t="shared" si="16"/>
        <v>0</v>
      </c>
      <c r="U122" s="29">
        <f t="shared" si="17"/>
        <v>0</v>
      </c>
      <c r="V122" s="242">
        <f t="shared" si="18"/>
        <v>0</v>
      </c>
      <c r="W122" s="15"/>
      <c r="X122" s="62"/>
      <c r="Y122" s="63"/>
      <c r="Z122" s="64"/>
      <c r="AA122" s="65"/>
      <c r="AB122" s="66"/>
      <c r="AC122" s="37"/>
      <c r="AE122" s="12"/>
      <c r="AF122" s="10"/>
      <c r="AG122" s="9"/>
      <c r="AH122" s="34"/>
      <c r="AI122" s="37"/>
      <c r="AJ122" s="14"/>
      <c r="AK122" s="28"/>
      <c r="AL122" s="28"/>
      <c r="AM122" s="33"/>
      <c r="AN122" s="11"/>
      <c r="AO122" s="68"/>
      <c r="AP122" s="69"/>
      <c r="AQ122" s="69"/>
      <c r="AR122" s="69"/>
      <c r="AS122" s="14"/>
      <c r="AT122" s="28"/>
      <c r="AU122" s="11"/>
      <c r="AV122" s="11"/>
      <c r="AW122" s="16"/>
      <c r="AX122" s="16"/>
      <c r="AY122" s="16"/>
      <c r="AZ122" s="16"/>
      <c r="BA122" s="16"/>
      <c r="BB122" s="16"/>
      <c r="BC122" s="16"/>
      <c r="BD122" s="16"/>
      <c r="BE122" s="14"/>
      <c r="BF122" s="11"/>
      <c r="BG122" s="11"/>
    </row>
    <row r="123" spans="1:59" ht="30" customHeight="1" x14ac:dyDescent="0.35">
      <c r="A123" s="35" t="s">
        <v>251</v>
      </c>
      <c r="B123" s="52"/>
      <c r="C123" s="168" t="s">
        <v>267</v>
      </c>
      <c r="D123" s="105"/>
      <c r="E123" s="138" t="s">
        <v>172</v>
      </c>
      <c r="F123" s="128">
        <v>1</v>
      </c>
      <c r="G123" s="49"/>
      <c r="H123" s="29"/>
      <c r="I123" s="31">
        <f t="shared" si="10"/>
        <v>0</v>
      </c>
      <c r="J123" s="40"/>
      <c r="K123" s="244">
        <f t="shared" si="11"/>
        <v>0</v>
      </c>
      <c r="L123" s="59"/>
      <c r="M123" s="60">
        <f t="shared" si="12"/>
        <v>0</v>
      </c>
      <c r="N123" s="60"/>
      <c r="O123" s="61">
        <f t="shared" si="13"/>
        <v>0</v>
      </c>
      <c r="P123" s="27"/>
      <c r="Q123" s="29">
        <f t="shared" si="14"/>
        <v>0</v>
      </c>
      <c r="R123" s="29"/>
      <c r="S123" s="31">
        <f t="shared" si="15"/>
        <v>0</v>
      </c>
      <c r="T123" s="27">
        <f t="shared" si="16"/>
        <v>0</v>
      </c>
      <c r="U123" s="29">
        <f t="shared" si="17"/>
        <v>0</v>
      </c>
      <c r="V123" s="242">
        <f t="shared" si="18"/>
        <v>0</v>
      </c>
      <c r="W123" s="15"/>
      <c r="X123" s="62"/>
      <c r="Y123" s="63"/>
      <c r="Z123" s="64"/>
      <c r="AA123" s="65"/>
      <c r="AB123" s="66"/>
      <c r="AC123" s="37"/>
      <c r="AE123" s="12"/>
      <c r="AF123" s="10"/>
      <c r="AG123" s="9"/>
      <c r="AH123" s="34"/>
      <c r="AI123" s="37"/>
      <c r="AJ123" s="14"/>
      <c r="AK123" s="28"/>
      <c r="AL123" s="28"/>
      <c r="AM123" s="33"/>
      <c r="AN123" s="11"/>
      <c r="AO123" s="68"/>
      <c r="AP123" s="69"/>
      <c r="AQ123" s="69"/>
      <c r="AR123" s="69"/>
      <c r="AS123" s="14"/>
      <c r="AT123" s="28"/>
      <c r="AU123" s="11"/>
      <c r="AV123" s="11"/>
      <c r="AW123" s="16"/>
      <c r="AX123" s="16"/>
      <c r="AY123" s="16"/>
      <c r="AZ123" s="16"/>
      <c r="BA123" s="16"/>
      <c r="BB123" s="16"/>
      <c r="BC123" s="16"/>
      <c r="BD123" s="16"/>
      <c r="BE123" s="14"/>
      <c r="BF123" s="11"/>
      <c r="BG123" s="11"/>
    </row>
    <row r="124" spans="1:59" ht="30" customHeight="1" x14ac:dyDescent="0.35">
      <c r="A124" s="35" t="s">
        <v>252</v>
      </c>
      <c r="B124" s="52"/>
      <c r="C124" s="168" t="s">
        <v>496</v>
      </c>
      <c r="D124" s="105"/>
      <c r="E124" s="138" t="s">
        <v>172</v>
      </c>
      <c r="F124" s="128">
        <v>1</v>
      </c>
      <c r="G124" s="49"/>
      <c r="H124" s="29"/>
      <c r="I124" s="31">
        <f t="shared" si="10"/>
        <v>0</v>
      </c>
      <c r="J124" s="40"/>
      <c r="K124" s="244">
        <f t="shared" si="11"/>
        <v>0</v>
      </c>
      <c r="L124" s="59"/>
      <c r="M124" s="60">
        <f t="shared" si="12"/>
        <v>0</v>
      </c>
      <c r="N124" s="60"/>
      <c r="O124" s="61">
        <f t="shared" si="13"/>
        <v>0</v>
      </c>
      <c r="P124" s="27"/>
      <c r="Q124" s="29">
        <f t="shared" si="14"/>
        <v>0</v>
      </c>
      <c r="R124" s="29"/>
      <c r="S124" s="31">
        <f t="shared" si="15"/>
        <v>0</v>
      </c>
      <c r="T124" s="27">
        <f t="shared" si="16"/>
        <v>0</v>
      </c>
      <c r="U124" s="29">
        <f t="shared" si="17"/>
        <v>0</v>
      </c>
      <c r="V124" s="242">
        <f t="shared" si="18"/>
        <v>0</v>
      </c>
      <c r="W124" s="15"/>
      <c r="X124" s="62"/>
      <c r="Y124" s="63"/>
      <c r="Z124" s="64"/>
      <c r="AA124" s="65"/>
      <c r="AB124" s="66"/>
      <c r="AC124" s="37"/>
      <c r="AE124" s="12"/>
      <c r="AF124" s="10"/>
      <c r="AG124" s="9"/>
      <c r="AH124" s="34"/>
      <c r="AI124" s="37"/>
      <c r="AJ124" s="14"/>
      <c r="AK124" s="28"/>
      <c r="AL124" s="28"/>
      <c r="AM124" s="33"/>
      <c r="AN124" s="11"/>
      <c r="AO124" s="68"/>
      <c r="AP124" s="69"/>
      <c r="AQ124" s="69"/>
      <c r="AR124" s="69"/>
      <c r="AS124" s="14"/>
      <c r="AT124" s="28"/>
      <c r="AU124" s="11"/>
      <c r="AV124" s="11"/>
      <c r="AW124" s="16"/>
      <c r="AX124" s="16"/>
      <c r="AY124" s="16"/>
      <c r="AZ124" s="16"/>
      <c r="BA124" s="16"/>
      <c r="BB124" s="16"/>
      <c r="BC124" s="16"/>
      <c r="BD124" s="16"/>
      <c r="BE124" s="14"/>
      <c r="BF124" s="11"/>
      <c r="BG124" s="11"/>
    </row>
    <row r="125" spans="1:59" ht="30" customHeight="1" x14ac:dyDescent="0.35">
      <c r="A125" s="35" t="s">
        <v>253</v>
      </c>
      <c r="B125" s="52"/>
      <c r="C125" s="168" t="s">
        <v>623</v>
      </c>
      <c r="D125" s="105"/>
      <c r="E125" s="138" t="s">
        <v>172</v>
      </c>
      <c r="F125" s="128">
        <v>1</v>
      </c>
      <c r="G125" s="49"/>
      <c r="H125" s="29"/>
      <c r="I125" s="31">
        <f t="shared" si="10"/>
        <v>0</v>
      </c>
      <c r="J125" s="40"/>
      <c r="K125" s="244">
        <f t="shared" si="11"/>
        <v>0</v>
      </c>
      <c r="L125" s="59"/>
      <c r="M125" s="60">
        <f t="shared" si="12"/>
        <v>0</v>
      </c>
      <c r="N125" s="60"/>
      <c r="O125" s="61">
        <f t="shared" si="13"/>
        <v>0</v>
      </c>
      <c r="P125" s="27"/>
      <c r="Q125" s="29">
        <f t="shared" si="14"/>
        <v>0</v>
      </c>
      <c r="R125" s="29"/>
      <c r="S125" s="31">
        <f t="shared" si="15"/>
        <v>0</v>
      </c>
      <c r="T125" s="27">
        <f t="shared" si="16"/>
        <v>0</v>
      </c>
      <c r="U125" s="29">
        <f t="shared" si="17"/>
        <v>0</v>
      </c>
      <c r="V125" s="242">
        <f t="shared" si="18"/>
        <v>0</v>
      </c>
      <c r="W125" s="15"/>
      <c r="X125" s="62"/>
      <c r="Y125" s="63"/>
      <c r="Z125" s="64"/>
      <c r="AA125" s="65"/>
      <c r="AB125" s="66"/>
      <c r="AC125" s="37"/>
      <c r="AE125" s="12"/>
      <c r="AF125" s="10"/>
      <c r="AG125" s="9"/>
      <c r="AH125" s="34"/>
      <c r="AI125" s="37"/>
      <c r="AJ125" s="14"/>
      <c r="AK125" s="28"/>
      <c r="AL125" s="28"/>
      <c r="AM125" s="33"/>
      <c r="AN125" s="11"/>
      <c r="AO125" s="68"/>
      <c r="AP125" s="69"/>
      <c r="AQ125" s="69"/>
      <c r="AR125" s="69"/>
      <c r="AS125" s="14"/>
      <c r="AT125" s="28"/>
      <c r="AU125" s="11"/>
      <c r="AV125" s="11"/>
      <c r="AW125" s="16"/>
      <c r="AX125" s="16"/>
      <c r="AY125" s="16"/>
      <c r="AZ125" s="16"/>
      <c r="BA125" s="16"/>
      <c r="BB125" s="16"/>
      <c r="BC125" s="16"/>
      <c r="BD125" s="16"/>
      <c r="BE125" s="14"/>
      <c r="BF125" s="11"/>
      <c r="BG125" s="11"/>
    </row>
    <row r="126" spans="1:59" ht="30" customHeight="1" x14ac:dyDescent="0.35">
      <c r="A126" s="35" t="s">
        <v>254</v>
      </c>
      <c r="B126" s="52"/>
      <c r="C126" s="168" t="s">
        <v>622</v>
      </c>
      <c r="D126" s="105"/>
      <c r="E126" s="138" t="s">
        <v>172</v>
      </c>
      <c r="F126" s="128">
        <v>1</v>
      </c>
      <c r="G126" s="49"/>
      <c r="H126" s="29"/>
      <c r="I126" s="31">
        <f t="shared" si="10"/>
        <v>0</v>
      </c>
      <c r="J126" s="40"/>
      <c r="K126" s="244">
        <f t="shared" si="11"/>
        <v>0</v>
      </c>
      <c r="L126" s="59"/>
      <c r="M126" s="60">
        <f t="shared" si="12"/>
        <v>0</v>
      </c>
      <c r="N126" s="60"/>
      <c r="O126" s="61">
        <f t="shared" si="13"/>
        <v>0</v>
      </c>
      <c r="P126" s="27"/>
      <c r="Q126" s="29">
        <f t="shared" si="14"/>
        <v>0</v>
      </c>
      <c r="R126" s="29"/>
      <c r="S126" s="31">
        <f t="shared" si="15"/>
        <v>0</v>
      </c>
      <c r="T126" s="27">
        <f t="shared" si="16"/>
        <v>0</v>
      </c>
      <c r="U126" s="29">
        <f t="shared" si="17"/>
        <v>0</v>
      </c>
      <c r="V126" s="242">
        <f t="shared" si="18"/>
        <v>0</v>
      </c>
      <c r="W126" s="15"/>
      <c r="X126" s="62"/>
      <c r="Y126" s="63"/>
      <c r="Z126" s="64"/>
      <c r="AA126" s="65"/>
      <c r="AB126" s="66"/>
      <c r="AC126" s="37"/>
      <c r="AE126" s="12"/>
      <c r="AF126" s="10"/>
      <c r="AG126" s="9"/>
      <c r="AH126" s="34"/>
      <c r="AI126" s="37"/>
      <c r="AJ126" s="14"/>
      <c r="AK126" s="28"/>
      <c r="AL126" s="28"/>
      <c r="AM126" s="33"/>
      <c r="AN126" s="11"/>
      <c r="AO126" s="68"/>
      <c r="AP126" s="69"/>
      <c r="AQ126" s="69"/>
      <c r="AR126" s="69"/>
      <c r="AS126" s="14"/>
      <c r="AT126" s="28"/>
      <c r="AU126" s="11"/>
      <c r="AV126" s="11"/>
      <c r="AW126" s="16"/>
      <c r="AX126" s="16"/>
      <c r="AY126" s="16"/>
      <c r="AZ126" s="16"/>
      <c r="BA126" s="16"/>
      <c r="BB126" s="16"/>
      <c r="BC126" s="16"/>
      <c r="BD126" s="16"/>
      <c r="BE126" s="14"/>
      <c r="BF126" s="11"/>
      <c r="BG126" s="11"/>
    </row>
    <row r="127" spans="1:59" ht="30" customHeight="1" x14ac:dyDescent="0.35">
      <c r="A127" s="35" t="s">
        <v>255</v>
      </c>
      <c r="B127" s="52"/>
      <c r="C127" s="168" t="s">
        <v>1072</v>
      </c>
      <c r="D127" s="105"/>
      <c r="E127" s="138" t="s">
        <v>903</v>
      </c>
      <c r="F127" s="128">
        <v>1</v>
      </c>
      <c r="G127" s="49"/>
      <c r="H127" s="29"/>
      <c r="I127" s="31">
        <f t="shared" si="10"/>
        <v>0</v>
      </c>
      <c r="J127" s="40"/>
      <c r="K127" s="244">
        <f t="shared" si="11"/>
        <v>0</v>
      </c>
      <c r="L127" s="59"/>
      <c r="M127" s="60">
        <f t="shared" si="12"/>
        <v>0</v>
      </c>
      <c r="N127" s="60"/>
      <c r="O127" s="61">
        <f t="shared" si="13"/>
        <v>0</v>
      </c>
      <c r="P127" s="27"/>
      <c r="Q127" s="29">
        <f t="shared" si="14"/>
        <v>0</v>
      </c>
      <c r="R127" s="29"/>
      <c r="S127" s="31">
        <f t="shared" si="15"/>
        <v>0</v>
      </c>
      <c r="T127" s="27">
        <f t="shared" si="16"/>
        <v>0</v>
      </c>
      <c r="U127" s="29">
        <f t="shared" si="17"/>
        <v>0</v>
      </c>
      <c r="V127" s="242">
        <f t="shared" si="18"/>
        <v>0</v>
      </c>
      <c r="W127" s="15"/>
      <c r="X127" s="62"/>
      <c r="Y127" s="63"/>
      <c r="Z127" s="64"/>
      <c r="AA127" s="65"/>
      <c r="AB127" s="66"/>
      <c r="AC127" s="37"/>
      <c r="AE127" s="12"/>
      <c r="AF127" s="10"/>
      <c r="AG127" s="9"/>
      <c r="AH127" s="34"/>
      <c r="AI127" s="37"/>
      <c r="AJ127" s="14"/>
      <c r="AK127" s="28"/>
      <c r="AL127" s="28"/>
      <c r="AM127" s="33"/>
      <c r="AN127" s="11"/>
      <c r="AO127" s="68"/>
      <c r="AP127" s="69"/>
      <c r="AQ127" s="69"/>
      <c r="AR127" s="69"/>
      <c r="AS127" s="14"/>
      <c r="AT127" s="28"/>
      <c r="AU127" s="11"/>
      <c r="AV127" s="11"/>
      <c r="AW127" s="16"/>
      <c r="AX127" s="16"/>
      <c r="AY127" s="16"/>
      <c r="AZ127" s="16"/>
      <c r="BA127" s="16"/>
      <c r="BB127" s="16"/>
      <c r="BC127" s="16"/>
      <c r="BD127" s="16"/>
      <c r="BE127" s="14"/>
      <c r="BF127" s="11"/>
      <c r="BG127" s="11"/>
    </row>
    <row r="128" spans="1:59" ht="30" customHeight="1" x14ac:dyDescent="0.35">
      <c r="A128" s="35" t="s">
        <v>586</v>
      </c>
      <c r="B128" s="52"/>
      <c r="C128" s="168" t="s">
        <v>196</v>
      </c>
      <c r="D128" s="105"/>
      <c r="E128" s="138" t="s">
        <v>903</v>
      </c>
      <c r="F128" s="128">
        <v>1</v>
      </c>
      <c r="G128" s="49"/>
      <c r="H128" s="29"/>
      <c r="I128" s="31">
        <f t="shared" si="10"/>
        <v>0</v>
      </c>
      <c r="J128" s="40"/>
      <c r="K128" s="244">
        <f t="shared" si="11"/>
        <v>0</v>
      </c>
      <c r="L128" s="59"/>
      <c r="M128" s="60">
        <f t="shared" si="12"/>
        <v>0</v>
      </c>
      <c r="N128" s="60"/>
      <c r="O128" s="61">
        <f t="shared" si="13"/>
        <v>0</v>
      </c>
      <c r="P128" s="27"/>
      <c r="Q128" s="29">
        <f t="shared" si="14"/>
        <v>0</v>
      </c>
      <c r="R128" s="29"/>
      <c r="S128" s="31">
        <f t="shared" si="15"/>
        <v>0</v>
      </c>
      <c r="T128" s="27">
        <f t="shared" si="16"/>
        <v>0</v>
      </c>
      <c r="U128" s="29">
        <f t="shared" si="17"/>
        <v>0</v>
      </c>
      <c r="V128" s="242">
        <f t="shared" si="18"/>
        <v>0</v>
      </c>
      <c r="W128" s="15"/>
      <c r="X128" s="62"/>
      <c r="Y128" s="63"/>
      <c r="Z128" s="64"/>
      <c r="AA128" s="65"/>
      <c r="AB128" s="66"/>
      <c r="AC128" s="37"/>
      <c r="AE128" s="12"/>
      <c r="AF128" s="10"/>
      <c r="AG128" s="9"/>
      <c r="AH128" s="34"/>
      <c r="AI128" s="37"/>
      <c r="AJ128" s="14"/>
      <c r="AK128" s="28"/>
      <c r="AL128" s="28"/>
      <c r="AM128" s="33"/>
      <c r="AN128" s="11"/>
      <c r="AO128" s="68"/>
      <c r="AP128" s="69"/>
      <c r="AQ128" s="69"/>
      <c r="AR128" s="69"/>
      <c r="AS128" s="14"/>
      <c r="AT128" s="28"/>
      <c r="AU128" s="11"/>
      <c r="AV128" s="11"/>
      <c r="AW128" s="16"/>
      <c r="AX128" s="16"/>
      <c r="AY128" s="16"/>
      <c r="AZ128" s="16"/>
      <c r="BA128" s="16"/>
      <c r="BB128" s="16"/>
      <c r="BC128" s="16"/>
      <c r="BD128" s="16"/>
      <c r="BE128" s="14"/>
      <c r="BF128" s="11"/>
      <c r="BG128" s="11"/>
    </row>
    <row r="129" spans="1:59" ht="30" customHeight="1" x14ac:dyDescent="0.35">
      <c r="A129" s="35" t="s">
        <v>587</v>
      </c>
      <c r="B129" s="52"/>
      <c r="C129" s="168" t="s">
        <v>199</v>
      </c>
      <c r="D129" s="105"/>
      <c r="E129" s="138" t="s">
        <v>903</v>
      </c>
      <c r="F129" s="128">
        <v>1</v>
      </c>
      <c r="G129" s="49"/>
      <c r="H129" s="29"/>
      <c r="I129" s="31">
        <f t="shared" si="10"/>
        <v>0</v>
      </c>
      <c r="J129" s="40"/>
      <c r="K129" s="244">
        <f t="shared" si="11"/>
        <v>0</v>
      </c>
      <c r="L129" s="59"/>
      <c r="M129" s="60">
        <f t="shared" si="12"/>
        <v>0</v>
      </c>
      <c r="N129" s="60"/>
      <c r="O129" s="61">
        <f t="shared" si="13"/>
        <v>0</v>
      </c>
      <c r="P129" s="27"/>
      <c r="Q129" s="29">
        <f t="shared" si="14"/>
        <v>0</v>
      </c>
      <c r="R129" s="29"/>
      <c r="S129" s="31">
        <f t="shared" si="15"/>
        <v>0</v>
      </c>
      <c r="T129" s="27">
        <f t="shared" si="16"/>
        <v>0</v>
      </c>
      <c r="U129" s="29">
        <f t="shared" si="17"/>
        <v>0</v>
      </c>
      <c r="V129" s="242">
        <f t="shared" si="18"/>
        <v>0</v>
      </c>
      <c r="W129" s="15"/>
      <c r="X129" s="62"/>
      <c r="Y129" s="63"/>
      <c r="Z129" s="64"/>
      <c r="AA129" s="65"/>
      <c r="AB129" s="66"/>
      <c r="AC129" s="37"/>
      <c r="AE129" s="12"/>
      <c r="AF129" s="10"/>
      <c r="AG129" s="9"/>
      <c r="AH129" s="34"/>
      <c r="AI129" s="37"/>
      <c r="AJ129" s="14"/>
      <c r="AK129" s="28"/>
      <c r="AL129" s="28"/>
      <c r="AM129" s="33"/>
      <c r="AN129" s="11"/>
      <c r="AO129" s="68"/>
      <c r="AP129" s="69"/>
      <c r="AQ129" s="69"/>
      <c r="AR129" s="69"/>
      <c r="AS129" s="14"/>
      <c r="AT129" s="28"/>
      <c r="AU129" s="11"/>
      <c r="AV129" s="11"/>
      <c r="AW129" s="16"/>
      <c r="AX129" s="16"/>
      <c r="AY129" s="16"/>
      <c r="AZ129" s="16"/>
      <c r="BA129" s="16"/>
      <c r="BB129" s="16"/>
      <c r="BC129" s="16"/>
      <c r="BD129" s="16"/>
      <c r="BE129" s="14"/>
      <c r="BF129" s="11"/>
      <c r="BG129" s="11"/>
    </row>
    <row r="130" spans="1:59" ht="30" customHeight="1" x14ac:dyDescent="0.35">
      <c r="A130" s="35" t="s">
        <v>588</v>
      </c>
      <c r="B130" s="52"/>
      <c r="C130" s="168" t="s">
        <v>202</v>
      </c>
      <c r="D130" s="105"/>
      <c r="E130" s="138" t="s">
        <v>903</v>
      </c>
      <c r="F130" s="128">
        <v>1</v>
      </c>
      <c r="G130" s="49"/>
      <c r="H130" s="29"/>
      <c r="I130" s="31">
        <f t="shared" ref="I130:I191" si="19">F130*H130</f>
        <v>0</v>
      </c>
      <c r="J130" s="40"/>
      <c r="K130" s="244">
        <f t="shared" si="11"/>
        <v>0</v>
      </c>
      <c r="L130" s="59"/>
      <c r="M130" s="60">
        <f t="shared" si="12"/>
        <v>0</v>
      </c>
      <c r="N130" s="60"/>
      <c r="O130" s="61">
        <f t="shared" si="13"/>
        <v>0</v>
      </c>
      <c r="P130" s="27"/>
      <c r="Q130" s="29">
        <f t="shared" si="14"/>
        <v>0</v>
      </c>
      <c r="R130" s="29"/>
      <c r="S130" s="31">
        <f t="shared" si="15"/>
        <v>0</v>
      </c>
      <c r="T130" s="27">
        <f t="shared" si="16"/>
        <v>0</v>
      </c>
      <c r="U130" s="29">
        <f t="shared" si="17"/>
        <v>0</v>
      </c>
      <c r="V130" s="242">
        <f t="shared" si="18"/>
        <v>0</v>
      </c>
      <c r="W130" s="15"/>
      <c r="X130" s="62"/>
      <c r="Y130" s="63"/>
      <c r="Z130" s="64"/>
      <c r="AA130" s="65"/>
      <c r="AB130" s="66"/>
      <c r="AC130" s="37"/>
      <c r="AE130" s="12"/>
      <c r="AF130" s="10"/>
      <c r="AG130" s="9"/>
      <c r="AH130" s="34"/>
      <c r="AI130" s="37"/>
      <c r="AJ130" s="14"/>
      <c r="AK130" s="28"/>
      <c r="AL130" s="28"/>
      <c r="AM130" s="33"/>
      <c r="AN130" s="11"/>
      <c r="AO130" s="68"/>
      <c r="AP130" s="69"/>
      <c r="AQ130" s="69"/>
      <c r="AR130" s="69"/>
      <c r="AS130" s="14"/>
      <c r="AT130" s="28"/>
      <c r="AU130" s="11"/>
      <c r="AV130" s="11"/>
      <c r="AW130" s="16"/>
      <c r="AX130" s="16"/>
      <c r="AY130" s="16"/>
      <c r="AZ130" s="16"/>
      <c r="BA130" s="16"/>
      <c r="BB130" s="16"/>
      <c r="BC130" s="16"/>
      <c r="BD130" s="16"/>
      <c r="BE130" s="14"/>
      <c r="BF130" s="11"/>
      <c r="BG130" s="11"/>
    </row>
    <row r="131" spans="1:59" ht="30" customHeight="1" x14ac:dyDescent="0.35">
      <c r="A131" s="35" t="s">
        <v>589</v>
      </c>
      <c r="B131" s="52"/>
      <c r="C131" s="168" t="s">
        <v>624</v>
      </c>
      <c r="D131" s="105"/>
      <c r="E131" s="138" t="s">
        <v>172</v>
      </c>
      <c r="F131" s="128">
        <v>1</v>
      </c>
      <c r="G131" s="49"/>
      <c r="H131" s="29"/>
      <c r="I131" s="31">
        <f t="shared" si="19"/>
        <v>0</v>
      </c>
      <c r="J131" s="40"/>
      <c r="K131" s="244">
        <f t="shared" si="11"/>
        <v>0</v>
      </c>
      <c r="L131" s="59"/>
      <c r="M131" s="60">
        <f t="shared" si="12"/>
        <v>0</v>
      </c>
      <c r="N131" s="60"/>
      <c r="O131" s="61">
        <f t="shared" si="13"/>
        <v>0</v>
      </c>
      <c r="P131" s="27"/>
      <c r="Q131" s="29">
        <f t="shared" si="14"/>
        <v>0</v>
      </c>
      <c r="R131" s="29"/>
      <c r="S131" s="31">
        <f t="shared" si="15"/>
        <v>0</v>
      </c>
      <c r="T131" s="27">
        <f t="shared" si="16"/>
        <v>0</v>
      </c>
      <c r="U131" s="29">
        <f t="shared" si="17"/>
        <v>0</v>
      </c>
      <c r="V131" s="242">
        <f t="shared" si="18"/>
        <v>0</v>
      </c>
      <c r="W131" s="15"/>
      <c r="X131" s="62"/>
      <c r="Y131" s="63"/>
      <c r="Z131" s="64"/>
      <c r="AA131" s="65"/>
      <c r="AB131" s="66"/>
      <c r="AC131" s="37"/>
      <c r="AE131" s="12"/>
      <c r="AF131" s="10"/>
      <c r="AG131" s="9"/>
      <c r="AH131" s="34"/>
      <c r="AI131" s="37"/>
      <c r="AJ131" s="14"/>
      <c r="AK131" s="28"/>
      <c r="AL131" s="28"/>
      <c r="AM131" s="33"/>
      <c r="AN131" s="11"/>
      <c r="AO131" s="68"/>
      <c r="AP131" s="69"/>
      <c r="AQ131" s="69"/>
      <c r="AR131" s="69"/>
      <c r="AS131" s="14"/>
      <c r="AT131" s="28"/>
      <c r="AU131" s="11"/>
      <c r="AV131" s="11"/>
      <c r="AW131" s="16"/>
      <c r="AX131" s="16"/>
      <c r="AY131" s="16"/>
      <c r="AZ131" s="16"/>
      <c r="BA131" s="16"/>
      <c r="BB131" s="16"/>
      <c r="BC131" s="16"/>
      <c r="BD131" s="16"/>
      <c r="BE131" s="14"/>
      <c r="BF131" s="11"/>
      <c r="BG131" s="11"/>
    </row>
    <row r="132" spans="1:59" ht="30" customHeight="1" x14ac:dyDescent="0.35">
      <c r="A132" s="35" t="s">
        <v>256</v>
      </c>
      <c r="B132" s="52"/>
      <c r="C132" s="456" t="s">
        <v>1073</v>
      </c>
      <c r="D132" s="9"/>
      <c r="E132" s="34"/>
      <c r="F132" s="36"/>
      <c r="G132" s="49"/>
      <c r="H132" s="29"/>
      <c r="I132" s="31"/>
      <c r="J132" s="40"/>
      <c r="K132" s="244"/>
      <c r="L132" s="59"/>
      <c r="M132" s="60"/>
      <c r="N132" s="60"/>
      <c r="O132" s="61"/>
      <c r="P132" s="27"/>
      <c r="Q132" s="29"/>
      <c r="R132" s="29"/>
      <c r="S132" s="31"/>
      <c r="T132" s="27"/>
      <c r="U132" s="29"/>
      <c r="V132" s="242"/>
      <c r="W132" s="15"/>
      <c r="X132" s="62"/>
      <c r="Y132" s="63"/>
      <c r="Z132" s="64"/>
      <c r="AA132" s="65"/>
      <c r="AB132" s="66"/>
      <c r="AC132" s="37"/>
      <c r="AE132" s="12"/>
      <c r="AF132" s="10"/>
      <c r="AG132" s="9"/>
      <c r="AH132" s="34"/>
      <c r="AI132" s="37"/>
      <c r="AJ132" s="14"/>
      <c r="AK132" s="28"/>
      <c r="AL132" s="28"/>
      <c r="AM132" s="33"/>
      <c r="AN132" s="11"/>
      <c r="AO132" s="68"/>
      <c r="AP132" s="69"/>
      <c r="AQ132" s="69"/>
      <c r="AR132" s="69"/>
      <c r="AS132" s="14"/>
      <c r="AT132" s="28"/>
      <c r="AU132" s="11"/>
      <c r="AV132" s="11"/>
      <c r="AW132" s="16"/>
      <c r="AX132" s="16"/>
      <c r="AY132" s="16"/>
      <c r="AZ132" s="16"/>
      <c r="BA132" s="16"/>
      <c r="BB132" s="16"/>
      <c r="BC132" s="16"/>
      <c r="BD132" s="16"/>
      <c r="BE132" s="14"/>
      <c r="BF132" s="11"/>
      <c r="BG132" s="11"/>
    </row>
    <row r="133" spans="1:59" ht="30" customHeight="1" x14ac:dyDescent="0.35">
      <c r="A133" s="35" t="s">
        <v>258</v>
      </c>
      <c r="B133" s="52"/>
      <c r="C133" s="168" t="s">
        <v>984</v>
      </c>
      <c r="D133" s="105"/>
      <c r="E133" s="138" t="s">
        <v>172</v>
      </c>
      <c r="F133" s="128">
        <v>1</v>
      </c>
      <c r="G133" s="49"/>
      <c r="H133" s="29"/>
      <c r="I133" s="31">
        <f t="shared" si="19"/>
        <v>0</v>
      </c>
      <c r="J133" s="40"/>
      <c r="K133" s="244">
        <f t="shared" si="11"/>
        <v>0</v>
      </c>
      <c r="L133" s="59"/>
      <c r="M133" s="60">
        <f t="shared" si="12"/>
        <v>0</v>
      </c>
      <c r="N133" s="60"/>
      <c r="O133" s="61">
        <f t="shared" si="13"/>
        <v>0</v>
      </c>
      <c r="P133" s="27"/>
      <c r="Q133" s="29">
        <f t="shared" si="14"/>
        <v>0</v>
      </c>
      <c r="R133" s="29"/>
      <c r="S133" s="31">
        <f t="shared" si="15"/>
        <v>0</v>
      </c>
      <c r="T133" s="27">
        <f t="shared" si="16"/>
        <v>0</v>
      </c>
      <c r="U133" s="29">
        <f t="shared" si="17"/>
        <v>0</v>
      </c>
      <c r="V133" s="242">
        <f t="shared" si="18"/>
        <v>0</v>
      </c>
      <c r="W133" s="15"/>
      <c r="X133" s="62"/>
      <c r="Y133" s="63"/>
      <c r="Z133" s="64"/>
      <c r="AA133" s="65"/>
      <c r="AB133" s="66"/>
      <c r="AC133" s="37"/>
      <c r="AE133" s="12"/>
      <c r="AF133" s="10"/>
      <c r="AG133" s="9"/>
      <c r="AH133" s="34"/>
      <c r="AI133" s="37"/>
      <c r="AJ133" s="14"/>
      <c r="AK133" s="28"/>
      <c r="AL133" s="28"/>
      <c r="AM133" s="33"/>
      <c r="AN133" s="11"/>
      <c r="AO133" s="68"/>
      <c r="AP133" s="69"/>
      <c r="AQ133" s="69"/>
      <c r="AR133" s="69"/>
      <c r="AS133" s="14"/>
      <c r="AT133" s="28"/>
      <c r="AU133" s="11"/>
      <c r="AV133" s="11"/>
      <c r="AW133" s="16"/>
      <c r="AX133" s="16"/>
      <c r="AY133" s="16"/>
      <c r="AZ133" s="16"/>
      <c r="BA133" s="16"/>
      <c r="BB133" s="16"/>
      <c r="BC133" s="16"/>
      <c r="BD133" s="16"/>
      <c r="BE133" s="14"/>
      <c r="BF133" s="11"/>
      <c r="BG133" s="11"/>
    </row>
    <row r="134" spans="1:59" ht="30" customHeight="1" x14ac:dyDescent="0.35">
      <c r="A134" s="35" t="s">
        <v>259</v>
      </c>
      <c r="B134" s="52"/>
      <c r="C134" s="168" t="s">
        <v>1069</v>
      </c>
      <c r="D134" s="105"/>
      <c r="E134" s="138" t="s">
        <v>172</v>
      </c>
      <c r="F134" s="128">
        <v>6</v>
      </c>
      <c r="G134" s="49"/>
      <c r="H134" s="29"/>
      <c r="I134" s="31">
        <f t="shared" si="19"/>
        <v>0</v>
      </c>
      <c r="J134" s="40"/>
      <c r="K134" s="244">
        <f t="shared" si="11"/>
        <v>0</v>
      </c>
      <c r="L134" s="59"/>
      <c r="M134" s="60">
        <f t="shared" si="12"/>
        <v>0</v>
      </c>
      <c r="N134" s="60"/>
      <c r="O134" s="61">
        <f t="shared" si="13"/>
        <v>0</v>
      </c>
      <c r="P134" s="27"/>
      <c r="Q134" s="29">
        <f t="shared" si="14"/>
        <v>0</v>
      </c>
      <c r="R134" s="29"/>
      <c r="S134" s="31">
        <f t="shared" si="15"/>
        <v>0</v>
      </c>
      <c r="T134" s="27">
        <f t="shared" si="16"/>
        <v>0</v>
      </c>
      <c r="U134" s="29">
        <f t="shared" si="17"/>
        <v>0</v>
      </c>
      <c r="V134" s="242">
        <f t="shared" si="18"/>
        <v>0</v>
      </c>
      <c r="W134" s="15"/>
      <c r="X134" s="62"/>
      <c r="Y134" s="63"/>
      <c r="Z134" s="64"/>
      <c r="AA134" s="65"/>
      <c r="AB134" s="66"/>
      <c r="AC134" s="37"/>
      <c r="AE134" s="12"/>
      <c r="AF134" s="10"/>
      <c r="AG134" s="9"/>
      <c r="AH134" s="34"/>
      <c r="AI134" s="37"/>
      <c r="AJ134" s="14"/>
      <c r="AK134" s="28"/>
      <c r="AL134" s="28"/>
      <c r="AM134" s="33"/>
      <c r="AN134" s="11"/>
      <c r="AO134" s="68"/>
      <c r="AP134" s="69"/>
      <c r="AQ134" s="69"/>
      <c r="AR134" s="69"/>
      <c r="AS134" s="14"/>
      <c r="AT134" s="28"/>
      <c r="AU134" s="11"/>
      <c r="AV134" s="11"/>
      <c r="AW134" s="16"/>
      <c r="AX134" s="16"/>
      <c r="AY134" s="16"/>
      <c r="AZ134" s="16"/>
      <c r="BA134" s="16"/>
      <c r="BB134" s="16"/>
      <c r="BC134" s="16"/>
      <c r="BD134" s="16"/>
      <c r="BE134" s="14"/>
      <c r="BF134" s="11"/>
      <c r="BG134" s="11"/>
    </row>
    <row r="135" spans="1:59" ht="30" customHeight="1" x14ac:dyDescent="0.35">
      <c r="A135" s="35" t="s">
        <v>260</v>
      </c>
      <c r="B135" s="52"/>
      <c r="C135" s="168" t="s">
        <v>1070</v>
      </c>
      <c r="D135" s="105"/>
      <c r="E135" s="138" t="s">
        <v>172</v>
      </c>
      <c r="F135" s="128">
        <v>3</v>
      </c>
      <c r="G135" s="49"/>
      <c r="H135" s="29"/>
      <c r="I135" s="31">
        <f t="shared" si="19"/>
        <v>0</v>
      </c>
      <c r="J135" s="40"/>
      <c r="K135" s="244">
        <f t="shared" si="11"/>
        <v>0</v>
      </c>
      <c r="L135" s="59"/>
      <c r="M135" s="60">
        <f t="shared" si="12"/>
        <v>0</v>
      </c>
      <c r="N135" s="60"/>
      <c r="O135" s="61">
        <f t="shared" si="13"/>
        <v>0</v>
      </c>
      <c r="P135" s="27"/>
      <c r="Q135" s="29">
        <f t="shared" si="14"/>
        <v>0</v>
      </c>
      <c r="R135" s="29"/>
      <c r="S135" s="31">
        <f t="shared" si="15"/>
        <v>0</v>
      </c>
      <c r="T135" s="27">
        <f t="shared" si="16"/>
        <v>0</v>
      </c>
      <c r="U135" s="29">
        <f t="shared" si="17"/>
        <v>0</v>
      </c>
      <c r="V135" s="242">
        <f t="shared" si="18"/>
        <v>0</v>
      </c>
      <c r="W135" s="15"/>
      <c r="X135" s="62"/>
      <c r="Y135" s="63"/>
      <c r="Z135" s="64"/>
      <c r="AA135" s="65"/>
      <c r="AB135" s="66"/>
      <c r="AC135" s="37"/>
      <c r="AE135" s="12"/>
      <c r="AF135" s="10"/>
      <c r="AG135" s="9"/>
      <c r="AH135" s="34"/>
      <c r="AI135" s="37"/>
      <c r="AJ135" s="14"/>
      <c r="AK135" s="28"/>
      <c r="AL135" s="28"/>
      <c r="AM135" s="33"/>
      <c r="AN135" s="11"/>
      <c r="AO135" s="68"/>
      <c r="AP135" s="69"/>
      <c r="AQ135" s="69"/>
      <c r="AR135" s="69"/>
      <c r="AS135" s="14"/>
      <c r="AT135" s="28"/>
      <c r="AU135" s="11"/>
      <c r="AV135" s="11"/>
      <c r="AW135" s="16"/>
      <c r="AX135" s="16"/>
      <c r="AY135" s="16"/>
      <c r="AZ135" s="16"/>
      <c r="BA135" s="16"/>
      <c r="BB135" s="16"/>
      <c r="BC135" s="16"/>
      <c r="BD135" s="16"/>
      <c r="BE135" s="14"/>
      <c r="BF135" s="11"/>
      <c r="BG135" s="11"/>
    </row>
    <row r="136" spans="1:59" ht="30" customHeight="1" x14ac:dyDescent="0.35">
      <c r="A136" s="35" t="s">
        <v>263</v>
      </c>
      <c r="B136" s="52"/>
      <c r="C136" s="168" t="s">
        <v>971</v>
      </c>
      <c r="D136" s="105"/>
      <c r="E136" s="138" t="s">
        <v>172</v>
      </c>
      <c r="F136" s="128">
        <v>3</v>
      </c>
      <c r="G136" s="49"/>
      <c r="H136" s="29"/>
      <c r="I136" s="31">
        <f t="shared" si="19"/>
        <v>0</v>
      </c>
      <c r="J136" s="40"/>
      <c r="K136" s="244">
        <f t="shared" si="11"/>
        <v>0</v>
      </c>
      <c r="L136" s="59"/>
      <c r="M136" s="60">
        <f t="shared" si="12"/>
        <v>0</v>
      </c>
      <c r="N136" s="60"/>
      <c r="O136" s="61">
        <f t="shared" si="13"/>
        <v>0</v>
      </c>
      <c r="P136" s="27"/>
      <c r="Q136" s="29">
        <f t="shared" si="14"/>
        <v>0</v>
      </c>
      <c r="R136" s="29"/>
      <c r="S136" s="31">
        <f t="shared" si="15"/>
        <v>0</v>
      </c>
      <c r="T136" s="27">
        <f t="shared" si="16"/>
        <v>0</v>
      </c>
      <c r="U136" s="29">
        <f t="shared" si="17"/>
        <v>0</v>
      </c>
      <c r="V136" s="242">
        <f t="shared" si="18"/>
        <v>0</v>
      </c>
      <c r="W136" s="15"/>
      <c r="X136" s="62"/>
      <c r="Y136" s="63"/>
      <c r="Z136" s="64"/>
      <c r="AA136" s="65"/>
      <c r="AB136" s="66"/>
      <c r="AC136" s="37"/>
      <c r="AE136" s="12"/>
      <c r="AF136" s="10"/>
      <c r="AG136" s="9"/>
      <c r="AH136" s="34"/>
      <c r="AI136" s="37"/>
      <c r="AJ136" s="14"/>
      <c r="AK136" s="28"/>
      <c r="AL136" s="28"/>
      <c r="AM136" s="33"/>
      <c r="AN136" s="11"/>
      <c r="AO136" s="68"/>
      <c r="AP136" s="69"/>
      <c r="AQ136" s="69"/>
      <c r="AR136" s="69"/>
      <c r="AS136" s="14"/>
      <c r="AT136" s="28"/>
      <c r="AU136" s="11"/>
      <c r="AV136" s="11"/>
      <c r="AW136" s="16"/>
      <c r="AX136" s="16"/>
      <c r="AY136" s="16"/>
      <c r="AZ136" s="16"/>
      <c r="BA136" s="16"/>
      <c r="BB136" s="16"/>
      <c r="BC136" s="16"/>
      <c r="BD136" s="16"/>
      <c r="BE136" s="14"/>
      <c r="BF136" s="11"/>
      <c r="BG136" s="11"/>
    </row>
    <row r="137" spans="1:59" ht="30" customHeight="1" x14ac:dyDescent="0.35">
      <c r="A137" s="35" t="s">
        <v>266</v>
      </c>
      <c r="B137" s="52"/>
      <c r="C137" s="168" t="s">
        <v>1071</v>
      </c>
      <c r="D137" s="105"/>
      <c r="E137" s="138" t="s">
        <v>172</v>
      </c>
      <c r="F137" s="128">
        <v>3</v>
      </c>
      <c r="G137" s="49"/>
      <c r="H137" s="29"/>
      <c r="I137" s="31">
        <f t="shared" si="19"/>
        <v>0</v>
      </c>
      <c r="J137" s="40"/>
      <c r="K137" s="244">
        <f t="shared" si="11"/>
        <v>0</v>
      </c>
      <c r="L137" s="59"/>
      <c r="M137" s="60">
        <f t="shared" si="12"/>
        <v>0</v>
      </c>
      <c r="N137" s="60"/>
      <c r="O137" s="61">
        <f t="shared" si="13"/>
        <v>0</v>
      </c>
      <c r="P137" s="27"/>
      <c r="Q137" s="29">
        <f t="shared" si="14"/>
        <v>0</v>
      </c>
      <c r="R137" s="29"/>
      <c r="S137" s="31">
        <f t="shared" si="15"/>
        <v>0</v>
      </c>
      <c r="T137" s="27">
        <f t="shared" si="16"/>
        <v>0</v>
      </c>
      <c r="U137" s="29">
        <f t="shared" si="17"/>
        <v>0</v>
      </c>
      <c r="V137" s="242">
        <f t="shared" si="18"/>
        <v>0</v>
      </c>
      <c r="W137" s="15"/>
      <c r="X137" s="62"/>
      <c r="Y137" s="63"/>
      <c r="Z137" s="64"/>
      <c r="AA137" s="65"/>
      <c r="AB137" s="66"/>
      <c r="AC137" s="37"/>
      <c r="AE137" s="12"/>
      <c r="AF137" s="10"/>
      <c r="AG137" s="9"/>
      <c r="AH137" s="34"/>
      <c r="AI137" s="37"/>
      <c r="AJ137" s="14"/>
      <c r="AK137" s="28"/>
      <c r="AL137" s="28"/>
      <c r="AM137" s="33"/>
      <c r="AN137" s="11"/>
      <c r="AO137" s="68"/>
      <c r="AP137" s="69"/>
      <c r="AQ137" s="69"/>
      <c r="AR137" s="69"/>
      <c r="AS137" s="14"/>
      <c r="AT137" s="28"/>
      <c r="AU137" s="11"/>
      <c r="AV137" s="11"/>
      <c r="AW137" s="16"/>
      <c r="AX137" s="16"/>
      <c r="AY137" s="16"/>
      <c r="AZ137" s="16"/>
      <c r="BA137" s="16"/>
      <c r="BB137" s="16"/>
      <c r="BC137" s="16"/>
      <c r="BD137" s="16"/>
      <c r="BE137" s="14"/>
      <c r="BF137" s="11"/>
      <c r="BG137" s="11"/>
    </row>
    <row r="138" spans="1:59" ht="30" customHeight="1" x14ac:dyDescent="0.35">
      <c r="A138" s="35" t="s">
        <v>268</v>
      </c>
      <c r="B138" s="52"/>
      <c r="C138" s="168" t="s">
        <v>267</v>
      </c>
      <c r="D138" s="105"/>
      <c r="E138" s="138" t="s">
        <v>172</v>
      </c>
      <c r="F138" s="128">
        <v>1</v>
      </c>
      <c r="G138" s="49"/>
      <c r="H138" s="29"/>
      <c r="I138" s="31">
        <f t="shared" si="19"/>
        <v>0</v>
      </c>
      <c r="J138" s="40"/>
      <c r="K138" s="244">
        <f t="shared" ref="K138:K201" si="20">F138*J138</f>
        <v>0</v>
      </c>
      <c r="L138" s="59"/>
      <c r="M138" s="60">
        <f t="shared" ref="M138:M201" si="21">F138*L138</f>
        <v>0</v>
      </c>
      <c r="N138" s="60"/>
      <c r="O138" s="61">
        <f t="shared" ref="O138:O201" si="22">F138*N138</f>
        <v>0</v>
      </c>
      <c r="P138" s="27"/>
      <c r="Q138" s="29">
        <f t="shared" ref="Q138:Q201" si="23">F138*P138</f>
        <v>0</v>
      </c>
      <c r="R138" s="29"/>
      <c r="S138" s="31">
        <f t="shared" ref="S138:S201" si="24">F138*R138</f>
        <v>0</v>
      </c>
      <c r="T138" s="27">
        <f t="shared" ref="T138:T201" si="25">I138+M138+Q138</f>
        <v>0</v>
      </c>
      <c r="U138" s="29">
        <f t="shared" ref="U138:U201" si="26">+K138+O138+S138</f>
        <v>0</v>
      </c>
      <c r="V138" s="242">
        <f t="shared" ref="V138:V201" si="27">+T138*652.69+U138</f>
        <v>0</v>
      </c>
      <c r="W138" s="15"/>
      <c r="X138" s="62"/>
      <c r="Y138" s="63"/>
      <c r="Z138" s="64"/>
      <c r="AA138" s="65"/>
      <c r="AB138" s="66"/>
      <c r="AC138" s="37"/>
      <c r="AE138" s="12"/>
      <c r="AF138" s="10"/>
      <c r="AG138" s="9"/>
      <c r="AH138" s="34"/>
      <c r="AI138" s="37"/>
      <c r="AJ138" s="14"/>
      <c r="AK138" s="28"/>
      <c r="AL138" s="28"/>
      <c r="AM138" s="33"/>
      <c r="AN138" s="11"/>
      <c r="AO138" s="68"/>
      <c r="AP138" s="69"/>
      <c r="AQ138" s="69"/>
      <c r="AR138" s="69"/>
      <c r="AS138" s="14"/>
      <c r="AT138" s="28"/>
      <c r="AU138" s="11"/>
      <c r="AV138" s="11"/>
      <c r="AW138" s="16"/>
      <c r="AX138" s="16"/>
      <c r="AY138" s="16"/>
      <c r="AZ138" s="16"/>
      <c r="BA138" s="16"/>
      <c r="BB138" s="16"/>
      <c r="BC138" s="16"/>
      <c r="BD138" s="16"/>
      <c r="BE138" s="14"/>
      <c r="BF138" s="11"/>
      <c r="BG138" s="11"/>
    </row>
    <row r="139" spans="1:59" ht="30" customHeight="1" x14ac:dyDescent="0.35">
      <c r="A139" s="35" t="s">
        <v>269</v>
      </c>
      <c r="B139" s="52"/>
      <c r="C139" s="168" t="s">
        <v>496</v>
      </c>
      <c r="D139" s="105"/>
      <c r="E139" s="138" t="s">
        <v>172</v>
      </c>
      <c r="F139" s="128">
        <v>1</v>
      </c>
      <c r="G139" s="49"/>
      <c r="H139" s="29"/>
      <c r="I139" s="31">
        <f t="shared" si="19"/>
        <v>0</v>
      </c>
      <c r="J139" s="40"/>
      <c r="K139" s="244">
        <f t="shared" si="20"/>
        <v>0</v>
      </c>
      <c r="L139" s="59"/>
      <c r="M139" s="60">
        <f t="shared" si="21"/>
        <v>0</v>
      </c>
      <c r="N139" s="60"/>
      <c r="O139" s="61">
        <f t="shared" si="22"/>
        <v>0</v>
      </c>
      <c r="P139" s="27"/>
      <c r="Q139" s="29">
        <f t="shared" si="23"/>
        <v>0</v>
      </c>
      <c r="R139" s="29"/>
      <c r="S139" s="31">
        <f t="shared" si="24"/>
        <v>0</v>
      </c>
      <c r="T139" s="27">
        <f t="shared" si="25"/>
        <v>0</v>
      </c>
      <c r="U139" s="29">
        <f t="shared" si="26"/>
        <v>0</v>
      </c>
      <c r="V139" s="242">
        <f t="shared" si="27"/>
        <v>0</v>
      </c>
      <c r="W139" s="15"/>
      <c r="X139" s="62"/>
      <c r="Y139" s="63"/>
      <c r="Z139" s="64"/>
      <c r="AA139" s="65"/>
      <c r="AB139" s="66"/>
      <c r="AC139" s="37"/>
      <c r="AE139" s="12"/>
      <c r="AF139" s="10"/>
      <c r="AG139" s="9"/>
      <c r="AH139" s="34"/>
      <c r="AI139" s="37"/>
      <c r="AJ139" s="14"/>
      <c r="AK139" s="28"/>
      <c r="AL139" s="28"/>
      <c r="AM139" s="33"/>
      <c r="AN139" s="11"/>
      <c r="AO139" s="68"/>
      <c r="AP139" s="69"/>
      <c r="AQ139" s="69"/>
      <c r="AR139" s="69"/>
      <c r="AS139" s="14"/>
      <c r="AT139" s="28"/>
      <c r="AU139" s="11"/>
      <c r="AV139" s="11"/>
      <c r="AW139" s="16"/>
      <c r="AX139" s="16"/>
      <c r="AY139" s="16"/>
      <c r="AZ139" s="16"/>
      <c r="BA139" s="16"/>
      <c r="BB139" s="16"/>
      <c r="BC139" s="16"/>
      <c r="BD139" s="16"/>
      <c r="BE139" s="14"/>
      <c r="BF139" s="11"/>
      <c r="BG139" s="11"/>
    </row>
    <row r="140" spans="1:59" ht="30" customHeight="1" x14ac:dyDescent="0.35">
      <c r="A140" s="35" t="s">
        <v>270</v>
      </c>
      <c r="B140" s="52"/>
      <c r="C140" s="168" t="s">
        <v>623</v>
      </c>
      <c r="D140" s="105"/>
      <c r="E140" s="138" t="s">
        <v>172</v>
      </c>
      <c r="F140" s="128">
        <v>1</v>
      </c>
      <c r="G140" s="49"/>
      <c r="H140" s="29"/>
      <c r="I140" s="31">
        <f t="shared" si="19"/>
        <v>0</v>
      </c>
      <c r="J140" s="40"/>
      <c r="K140" s="244">
        <f t="shared" si="20"/>
        <v>0</v>
      </c>
      <c r="L140" s="59"/>
      <c r="M140" s="60">
        <f t="shared" si="21"/>
        <v>0</v>
      </c>
      <c r="N140" s="60"/>
      <c r="O140" s="61">
        <f t="shared" si="22"/>
        <v>0</v>
      </c>
      <c r="P140" s="27"/>
      <c r="Q140" s="29">
        <f t="shared" si="23"/>
        <v>0</v>
      </c>
      <c r="R140" s="29"/>
      <c r="S140" s="31">
        <f t="shared" si="24"/>
        <v>0</v>
      </c>
      <c r="T140" s="27">
        <f t="shared" si="25"/>
        <v>0</v>
      </c>
      <c r="U140" s="29">
        <f t="shared" si="26"/>
        <v>0</v>
      </c>
      <c r="V140" s="242">
        <f t="shared" si="27"/>
        <v>0</v>
      </c>
      <c r="W140" s="15"/>
      <c r="X140" s="62"/>
      <c r="Y140" s="63"/>
      <c r="Z140" s="64"/>
      <c r="AA140" s="65"/>
      <c r="AB140" s="66"/>
      <c r="AC140" s="37"/>
      <c r="AE140" s="12"/>
      <c r="AF140" s="10"/>
      <c r="AG140" s="9"/>
      <c r="AH140" s="34"/>
      <c r="AI140" s="37"/>
      <c r="AJ140" s="14"/>
      <c r="AK140" s="28"/>
      <c r="AL140" s="28"/>
      <c r="AM140" s="33"/>
      <c r="AN140" s="11"/>
      <c r="AO140" s="68"/>
      <c r="AP140" s="69"/>
      <c r="AQ140" s="69"/>
      <c r="AR140" s="69"/>
      <c r="AS140" s="14"/>
      <c r="AT140" s="28"/>
      <c r="AU140" s="11"/>
      <c r="AV140" s="11"/>
      <c r="AW140" s="16"/>
      <c r="AX140" s="16"/>
      <c r="AY140" s="16"/>
      <c r="AZ140" s="16"/>
      <c r="BA140" s="16"/>
      <c r="BB140" s="16"/>
      <c r="BC140" s="16"/>
      <c r="BD140" s="16"/>
      <c r="BE140" s="14"/>
      <c r="BF140" s="11"/>
      <c r="BG140" s="11"/>
    </row>
    <row r="141" spans="1:59" ht="30" customHeight="1" x14ac:dyDescent="0.35">
      <c r="A141" s="35" t="s">
        <v>271</v>
      </c>
      <c r="B141" s="52"/>
      <c r="C141" s="168" t="s">
        <v>622</v>
      </c>
      <c r="D141" s="105"/>
      <c r="E141" s="138" t="s">
        <v>172</v>
      </c>
      <c r="F141" s="128">
        <v>1</v>
      </c>
      <c r="G141" s="49"/>
      <c r="H141" s="29"/>
      <c r="I141" s="31">
        <f t="shared" si="19"/>
        <v>0</v>
      </c>
      <c r="J141" s="40"/>
      <c r="K141" s="244">
        <f t="shared" si="20"/>
        <v>0</v>
      </c>
      <c r="L141" s="59"/>
      <c r="M141" s="60">
        <f t="shared" si="21"/>
        <v>0</v>
      </c>
      <c r="N141" s="60"/>
      <c r="O141" s="61">
        <f t="shared" si="22"/>
        <v>0</v>
      </c>
      <c r="P141" s="27"/>
      <c r="Q141" s="29">
        <f t="shared" si="23"/>
        <v>0</v>
      </c>
      <c r="R141" s="29"/>
      <c r="S141" s="31">
        <f t="shared" si="24"/>
        <v>0</v>
      </c>
      <c r="T141" s="27">
        <f t="shared" si="25"/>
        <v>0</v>
      </c>
      <c r="U141" s="29">
        <f t="shared" si="26"/>
        <v>0</v>
      </c>
      <c r="V141" s="242">
        <f t="shared" si="27"/>
        <v>0</v>
      </c>
      <c r="W141" s="15"/>
      <c r="X141" s="62"/>
      <c r="Y141" s="63"/>
      <c r="Z141" s="64"/>
      <c r="AA141" s="65"/>
      <c r="AB141" s="66"/>
      <c r="AC141" s="37"/>
      <c r="AE141" s="12"/>
      <c r="AF141" s="10"/>
      <c r="AG141" s="9"/>
      <c r="AH141" s="34"/>
      <c r="AI141" s="37"/>
      <c r="AJ141" s="14"/>
      <c r="AK141" s="28"/>
      <c r="AL141" s="28"/>
      <c r="AM141" s="33"/>
      <c r="AN141" s="11"/>
      <c r="AO141" s="68"/>
      <c r="AP141" s="69"/>
      <c r="AQ141" s="69"/>
      <c r="AR141" s="69"/>
      <c r="AS141" s="14"/>
      <c r="AT141" s="28"/>
      <c r="AU141" s="11"/>
      <c r="AV141" s="11"/>
      <c r="AW141" s="16"/>
      <c r="AX141" s="16"/>
      <c r="AY141" s="16"/>
      <c r="AZ141" s="16"/>
      <c r="BA141" s="16"/>
      <c r="BB141" s="16"/>
      <c r="BC141" s="16"/>
      <c r="BD141" s="16"/>
      <c r="BE141" s="14"/>
      <c r="BF141" s="11"/>
      <c r="BG141" s="11"/>
    </row>
    <row r="142" spans="1:59" ht="30" customHeight="1" x14ac:dyDescent="0.35">
      <c r="A142" s="35" t="s">
        <v>272</v>
      </c>
      <c r="B142" s="52"/>
      <c r="C142" s="168" t="s">
        <v>1072</v>
      </c>
      <c r="D142" s="105"/>
      <c r="E142" s="138" t="s">
        <v>903</v>
      </c>
      <c r="F142" s="128">
        <v>1</v>
      </c>
      <c r="G142" s="49"/>
      <c r="H142" s="29"/>
      <c r="I142" s="31">
        <f t="shared" si="19"/>
        <v>0</v>
      </c>
      <c r="J142" s="40"/>
      <c r="K142" s="244">
        <f t="shared" si="20"/>
        <v>0</v>
      </c>
      <c r="L142" s="59"/>
      <c r="M142" s="60">
        <f t="shared" si="21"/>
        <v>0</v>
      </c>
      <c r="N142" s="60"/>
      <c r="O142" s="61">
        <f t="shared" si="22"/>
        <v>0</v>
      </c>
      <c r="P142" s="27"/>
      <c r="Q142" s="29">
        <f t="shared" si="23"/>
        <v>0</v>
      </c>
      <c r="R142" s="29"/>
      <c r="S142" s="31">
        <f t="shared" si="24"/>
        <v>0</v>
      </c>
      <c r="T142" s="27">
        <f t="shared" si="25"/>
        <v>0</v>
      </c>
      <c r="U142" s="29">
        <f t="shared" si="26"/>
        <v>0</v>
      </c>
      <c r="V142" s="242">
        <f t="shared" si="27"/>
        <v>0</v>
      </c>
      <c r="W142" s="15"/>
      <c r="X142" s="62"/>
      <c r="Y142" s="63"/>
      <c r="Z142" s="64"/>
      <c r="AA142" s="65"/>
      <c r="AB142" s="66"/>
      <c r="AC142" s="37"/>
      <c r="AE142" s="12"/>
      <c r="AF142" s="10"/>
      <c r="AG142" s="9"/>
      <c r="AH142" s="34"/>
      <c r="AI142" s="37"/>
      <c r="AJ142" s="14"/>
      <c r="AK142" s="28"/>
      <c r="AL142" s="28"/>
      <c r="AM142" s="33"/>
      <c r="AN142" s="11"/>
      <c r="AO142" s="68"/>
      <c r="AP142" s="69"/>
      <c r="AQ142" s="69"/>
      <c r="AR142" s="69"/>
      <c r="AS142" s="14"/>
      <c r="AT142" s="28"/>
      <c r="AU142" s="11"/>
      <c r="AV142" s="11"/>
      <c r="AW142" s="16"/>
      <c r="AX142" s="16"/>
      <c r="AY142" s="16"/>
      <c r="AZ142" s="16"/>
      <c r="BA142" s="16"/>
      <c r="BB142" s="16"/>
      <c r="BC142" s="16"/>
      <c r="BD142" s="16"/>
      <c r="BE142" s="14"/>
      <c r="BF142" s="11"/>
      <c r="BG142" s="11"/>
    </row>
    <row r="143" spans="1:59" ht="30" customHeight="1" x14ac:dyDescent="0.35">
      <c r="A143" s="35" t="s">
        <v>273</v>
      </c>
      <c r="B143" s="52"/>
      <c r="C143" s="168" t="s">
        <v>196</v>
      </c>
      <c r="D143" s="105"/>
      <c r="E143" s="138" t="s">
        <v>903</v>
      </c>
      <c r="F143" s="128">
        <v>1</v>
      </c>
      <c r="G143" s="49"/>
      <c r="H143" s="29"/>
      <c r="I143" s="31">
        <f t="shared" si="19"/>
        <v>0</v>
      </c>
      <c r="J143" s="40"/>
      <c r="K143" s="244">
        <f t="shared" si="20"/>
        <v>0</v>
      </c>
      <c r="L143" s="59"/>
      <c r="M143" s="60">
        <f t="shared" si="21"/>
        <v>0</v>
      </c>
      <c r="N143" s="60"/>
      <c r="O143" s="61">
        <f t="shared" si="22"/>
        <v>0</v>
      </c>
      <c r="P143" s="27"/>
      <c r="Q143" s="29">
        <f t="shared" si="23"/>
        <v>0</v>
      </c>
      <c r="R143" s="29"/>
      <c r="S143" s="31">
        <f t="shared" si="24"/>
        <v>0</v>
      </c>
      <c r="T143" s="27">
        <f t="shared" si="25"/>
        <v>0</v>
      </c>
      <c r="U143" s="29">
        <f t="shared" si="26"/>
        <v>0</v>
      </c>
      <c r="V143" s="242">
        <f t="shared" si="27"/>
        <v>0</v>
      </c>
      <c r="W143" s="15"/>
      <c r="X143" s="62"/>
      <c r="Y143" s="63"/>
      <c r="Z143" s="64"/>
      <c r="AA143" s="65"/>
      <c r="AB143" s="66"/>
      <c r="AC143" s="37"/>
      <c r="AE143" s="12"/>
      <c r="AF143" s="10"/>
      <c r="AG143" s="9"/>
      <c r="AH143" s="34"/>
      <c r="AI143" s="37"/>
      <c r="AJ143" s="14"/>
      <c r="AK143" s="28"/>
      <c r="AL143" s="28"/>
      <c r="AM143" s="33"/>
      <c r="AN143" s="11"/>
      <c r="AO143" s="68"/>
      <c r="AP143" s="69"/>
      <c r="AQ143" s="69"/>
      <c r="AR143" s="69"/>
      <c r="AS143" s="14"/>
      <c r="AT143" s="28"/>
      <c r="AU143" s="11"/>
      <c r="AV143" s="11"/>
      <c r="AW143" s="16"/>
      <c r="AX143" s="16"/>
      <c r="AY143" s="16"/>
      <c r="AZ143" s="16"/>
      <c r="BA143" s="16"/>
      <c r="BB143" s="16"/>
      <c r="BC143" s="16"/>
      <c r="BD143" s="16"/>
      <c r="BE143" s="14"/>
      <c r="BF143" s="11"/>
      <c r="BG143" s="11"/>
    </row>
    <row r="144" spans="1:59" ht="30" customHeight="1" x14ac:dyDescent="0.35">
      <c r="A144" s="35" t="s">
        <v>590</v>
      </c>
      <c r="B144" s="52"/>
      <c r="C144" s="168" t="s">
        <v>199</v>
      </c>
      <c r="D144" s="105"/>
      <c r="E144" s="138" t="s">
        <v>903</v>
      </c>
      <c r="F144" s="128">
        <v>1</v>
      </c>
      <c r="G144" s="49"/>
      <c r="H144" s="29"/>
      <c r="I144" s="31">
        <f t="shared" si="19"/>
        <v>0</v>
      </c>
      <c r="J144" s="40"/>
      <c r="K144" s="244">
        <f t="shared" si="20"/>
        <v>0</v>
      </c>
      <c r="L144" s="59"/>
      <c r="M144" s="60">
        <f t="shared" si="21"/>
        <v>0</v>
      </c>
      <c r="N144" s="60"/>
      <c r="O144" s="61">
        <f t="shared" si="22"/>
        <v>0</v>
      </c>
      <c r="P144" s="27"/>
      <c r="Q144" s="29">
        <f t="shared" si="23"/>
        <v>0</v>
      </c>
      <c r="R144" s="29"/>
      <c r="S144" s="31">
        <f t="shared" si="24"/>
        <v>0</v>
      </c>
      <c r="T144" s="27">
        <f t="shared" si="25"/>
        <v>0</v>
      </c>
      <c r="U144" s="29">
        <f t="shared" si="26"/>
        <v>0</v>
      </c>
      <c r="V144" s="242">
        <f t="shared" si="27"/>
        <v>0</v>
      </c>
      <c r="W144" s="15"/>
      <c r="X144" s="62"/>
      <c r="Y144" s="63"/>
      <c r="Z144" s="64"/>
      <c r="AA144" s="65"/>
      <c r="AB144" s="66"/>
      <c r="AC144" s="37"/>
      <c r="AE144" s="12"/>
      <c r="AF144" s="10"/>
      <c r="AG144" s="9"/>
      <c r="AH144" s="34"/>
      <c r="AI144" s="37"/>
      <c r="AJ144" s="14"/>
      <c r="AK144" s="28"/>
      <c r="AL144" s="28"/>
      <c r="AM144" s="33"/>
      <c r="AN144" s="11"/>
      <c r="AO144" s="68"/>
      <c r="AP144" s="69"/>
      <c r="AQ144" s="69"/>
      <c r="AR144" s="69"/>
      <c r="AS144" s="14"/>
      <c r="AT144" s="28"/>
      <c r="AU144" s="11"/>
      <c r="AV144" s="11"/>
      <c r="AW144" s="16"/>
      <c r="AX144" s="16"/>
      <c r="AY144" s="16"/>
      <c r="AZ144" s="16"/>
      <c r="BA144" s="16"/>
      <c r="BB144" s="16"/>
      <c r="BC144" s="16"/>
      <c r="BD144" s="16"/>
      <c r="BE144" s="14"/>
      <c r="BF144" s="11"/>
      <c r="BG144" s="11"/>
    </row>
    <row r="145" spans="1:59" ht="30" customHeight="1" x14ac:dyDescent="0.35">
      <c r="A145" s="35" t="s">
        <v>591</v>
      </c>
      <c r="B145" s="52"/>
      <c r="C145" s="168" t="s">
        <v>202</v>
      </c>
      <c r="D145" s="105"/>
      <c r="E145" s="138" t="s">
        <v>903</v>
      </c>
      <c r="F145" s="128">
        <v>1</v>
      </c>
      <c r="G145" s="49"/>
      <c r="H145" s="29"/>
      <c r="I145" s="31">
        <f t="shared" si="19"/>
        <v>0</v>
      </c>
      <c r="J145" s="40"/>
      <c r="K145" s="244">
        <f t="shared" si="20"/>
        <v>0</v>
      </c>
      <c r="L145" s="59"/>
      <c r="M145" s="60">
        <f t="shared" si="21"/>
        <v>0</v>
      </c>
      <c r="N145" s="60"/>
      <c r="O145" s="61">
        <f t="shared" si="22"/>
        <v>0</v>
      </c>
      <c r="P145" s="27"/>
      <c r="Q145" s="29">
        <f t="shared" si="23"/>
        <v>0</v>
      </c>
      <c r="R145" s="29"/>
      <c r="S145" s="31">
        <f t="shared" si="24"/>
        <v>0</v>
      </c>
      <c r="T145" s="27">
        <f t="shared" si="25"/>
        <v>0</v>
      </c>
      <c r="U145" s="29">
        <f t="shared" si="26"/>
        <v>0</v>
      </c>
      <c r="V145" s="242">
        <f t="shared" si="27"/>
        <v>0</v>
      </c>
      <c r="W145" s="15"/>
      <c r="X145" s="62"/>
      <c r="Y145" s="63"/>
      <c r="Z145" s="64"/>
      <c r="AA145" s="65"/>
      <c r="AB145" s="66"/>
      <c r="AC145" s="37"/>
      <c r="AE145" s="12"/>
      <c r="AF145" s="10"/>
      <c r="AG145" s="9"/>
      <c r="AH145" s="34"/>
      <c r="AI145" s="37"/>
      <c r="AJ145" s="14"/>
      <c r="AK145" s="28"/>
      <c r="AL145" s="28"/>
      <c r="AM145" s="33"/>
      <c r="AN145" s="11"/>
      <c r="AO145" s="68"/>
      <c r="AP145" s="69"/>
      <c r="AQ145" s="69"/>
      <c r="AR145" s="69"/>
      <c r="AS145" s="14"/>
      <c r="AT145" s="28"/>
      <c r="AU145" s="11"/>
      <c r="AV145" s="11"/>
      <c r="AW145" s="16"/>
      <c r="AX145" s="16"/>
      <c r="AY145" s="16"/>
      <c r="AZ145" s="16"/>
      <c r="BA145" s="16"/>
      <c r="BB145" s="16"/>
      <c r="BC145" s="16"/>
      <c r="BD145" s="16"/>
      <c r="BE145" s="14"/>
      <c r="BF145" s="11"/>
      <c r="BG145" s="11"/>
    </row>
    <row r="146" spans="1:59" ht="30" customHeight="1" x14ac:dyDescent="0.35">
      <c r="A146" s="35" t="s">
        <v>592</v>
      </c>
      <c r="B146" s="52"/>
      <c r="C146" s="168" t="s">
        <v>624</v>
      </c>
      <c r="D146" s="105"/>
      <c r="E146" s="138" t="s">
        <v>172</v>
      </c>
      <c r="F146" s="128">
        <v>1</v>
      </c>
      <c r="G146" s="49"/>
      <c r="H146" s="29"/>
      <c r="I146" s="31">
        <f t="shared" si="19"/>
        <v>0</v>
      </c>
      <c r="J146" s="40"/>
      <c r="K146" s="244">
        <f t="shared" si="20"/>
        <v>0</v>
      </c>
      <c r="L146" s="59"/>
      <c r="M146" s="60">
        <f t="shared" si="21"/>
        <v>0</v>
      </c>
      <c r="N146" s="60"/>
      <c r="O146" s="61">
        <f t="shared" si="22"/>
        <v>0</v>
      </c>
      <c r="P146" s="27"/>
      <c r="Q146" s="29">
        <f t="shared" si="23"/>
        <v>0</v>
      </c>
      <c r="R146" s="29"/>
      <c r="S146" s="31">
        <f t="shared" si="24"/>
        <v>0</v>
      </c>
      <c r="T146" s="27">
        <f t="shared" si="25"/>
        <v>0</v>
      </c>
      <c r="U146" s="29">
        <f t="shared" si="26"/>
        <v>0</v>
      </c>
      <c r="V146" s="242">
        <f t="shared" si="27"/>
        <v>0</v>
      </c>
      <c r="W146" s="15"/>
      <c r="X146" s="62"/>
      <c r="Y146" s="63"/>
      <c r="Z146" s="64"/>
      <c r="AA146" s="65"/>
      <c r="AB146" s="66"/>
      <c r="AC146" s="37"/>
      <c r="AE146" s="12"/>
      <c r="AF146" s="10"/>
      <c r="AG146" s="9"/>
      <c r="AH146" s="34"/>
      <c r="AI146" s="37"/>
      <c r="AJ146" s="14"/>
      <c r="AK146" s="28"/>
      <c r="AL146" s="28"/>
      <c r="AM146" s="33"/>
      <c r="AN146" s="11"/>
      <c r="AO146" s="68"/>
      <c r="AP146" s="69"/>
      <c r="AQ146" s="69"/>
      <c r="AR146" s="69"/>
      <c r="AS146" s="14"/>
      <c r="AT146" s="28"/>
      <c r="AU146" s="11"/>
      <c r="AV146" s="11"/>
      <c r="AW146" s="16"/>
      <c r="AX146" s="16"/>
      <c r="AY146" s="16"/>
      <c r="AZ146" s="16"/>
      <c r="BA146" s="16"/>
      <c r="BB146" s="16"/>
      <c r="BC146" s="16"/>
      <c r="BD146" s="16"/>
      <c r="BE146" s="14"/>
      <c r="BF146" s="11"/>
      <c r="BG146" s="11"/>
    </row>
    <row r="147" spans="1:59" ht="30" customHeight="1" x14ac:dyDescent="0.35">
      <c r="A147" s="35" t="s">
        <v>274</v>
      </c>
      <c r="B147" s="52"/>
      <c r="C147" s="456" t="s">
        <v>645</v>
      </c>
      <c r="D147" s="9"/>
      <c r="E147" s="34"/>
      <c r="F147" s="36"/>
      <c r="G147" s="59"/>
      <c r="H147" s="60"/>
      <c r="I147" s="61"/>
      <c r="J147" s="59"/>
      <c r="K147" s="61"/>
      <c r="L147" s="59"/>
      <c r="M147" s="60"/>
      <c r="N147" s="60"/>
      <c r="O147" s="61"/>
      <c r="P147" s="59"/>
      <c r="Q147" s="60"/>
      <c r="R147" s="60"/>
      <c r="S147" s="61"/>
      <c r="T147" s="27"/>
      <c r="U147" s="29"/>
      <c r="V147" s="242"/>
      <c r="W147" s="15"/>
      <c r="X147" s="62" t="s">
        <v>245</v>
      </c>
      <c r="Y147" s="63"/>
      <c r="Z147" s="177" t="s">
        <v>505</v>
      </c>
      <c r="AA147" s="65"/>
      <c r="AB147" s="66"/>
      <c r="AC147" s="37"/>
      <c r="AE147" s="12" t="s">
        <v>245</v>
      </c>
      <c r="AF147" s="194" t="s">
        <v>506</v>
      </c>
      <c r="AG147" s="9"/>
      <c r="AH147" s="34"/>
      <c r="AI147" s="37"/>
      <c r="AJ147" s="67"/>
      <c r="AK147" s="28"/>
      <c r="AL147" s="28"/>
      <c r="AM147" s="68"/>
      <c r="AN147" s="69"/>
      <c r="AO147" s="68"/>
      <c r="AP147" s="69"/>
      <c r="AQ147" s="69"/>
      <c r="AR147" s="69"/>
      <c r="AS147" s="67"/>
      <c r="AT147" s="70"/>
      <c r="AU147" s="69"/>
      <c r="AV147" s="69"/>
      <c r="AW147" s="16"/>
      <c r="AX147" s="16"/>
      <c r="AY147" s="16"/>
      <c r="AZ147" s="16"/>
      <c r="BA147" s="16"/>
      <c r="BB147" s="16"/>
      <c r="BC147" s="16"/>
      <c r="BD147" s="16"/>
      <c r="BE147" s="14"/>
      <c r="BF147" s="11"/>
      <c r="BG147" s="11"/>
    </row>
    <row r="148" spans="1:59" ht="30" customHeight="1" x14ac:dyDescent="0.35">
      <c r="A148" s="35" t="s">
        <v>277</v>
      </c>
      <c r="B148" s="52"/>
      <c r="C148" s="169" t="str">
        <f>C60</f>
        <v>Disjoncteur 245 kV- 2000A- 31,5 kA à commande unipolaire avec support</v>
      </c>
      <c r="D148" s="105"/>
      <c r="E148" s="138" t="s">
        <v>172</v>
      </c>
      <c r="F148" s="128">
        <f>F60</f>
        <v>1</v>
      </c>
      <c r="G148" s="49"/>
      <c r="H148" s="29"/>
      <c r="I148" s="31">
        <f t="shared" si="19"/>
        <v>0</v>
      </c>
      <c r="J148" s="40"/>
      <c r="K148" s="244">
        <f t="shared" si="20"/>
        <v>0</v>
      </c>
      <c r="L148" s="59"/>
      <c r="M148" s="60">
        <f t="shared" si="21"/>
        <v>0</v>
      </c>
      <c r="N148" s="60"/>
      <c r="O148" s="61">
        <f t="shared" si="22"/>
        <v>0</v>
      </c>
      <c r="P148" s="27"/>
      <c r="Q148" s="29">
        <f t="shared" si="23"/>
        <v>0</v>
      </c>
      <c r="R148" s="26"/>
      <c r="S148" s="31">
        <f t="shared" si="24"/>
        <v>0</v>
      </c>
      <c r="T148" s="27">
        <f t="shared" si="25"/>
        <v>0</v>
      </c>
      <c r="U148" s="29">
        <f t="shared" si="26"/>
        <v>0</v>
      </c>
      <c r="V148" s="242">
        <f t="shared" si="27"/>
        <v>0</v>
      </c>
      <c r="W148" s="15"/>
      <c r="X148" s="62" t="s">
        <v>246</v>
      </c>
      <c r="Y148" s="63"/>
      <c r="Z148" s="64" t="s">
        <v>171</v>
      </c>
      <c r="AA148" s="65"/>
      <c r="AB148" s="66" t="s">
        <v>172</v>
      </c>
      <c r="AC148" s="37">
        <v>1</v>
      </c>
      <c r="AE148" s="12" t="s">
        <v>246</v>
      </c>
      <c r="AF148" s="10" t="s">
        <v>173</v>
      </c>
      <c r="AG148" s="9"/>
      <c r="AH148" s="34" t="s">
        <v>172</v>
      </c>
      <c r="AI148" s="37">
        <v>1</v>
      </c>
      <c r="AJ148" s="14">
        <v>2500</v>
      </c>
      <c r="AK148" s="28"/>
      <c r="AL148" s="28"/>
      <c r="AM148" s="33"/>
      <c r="AN148" s="11"/>
      <c r="AO148" s="68"/>
      <c r="AP148" s="69"/>
      <c r="AQ148" s="69"/>
      <c r="AR148" s="69"/>
      <c r="AS148" s="14"/>
      <c r="AT148" s="28"/>
      <c r="AU148" s="11"/>
      <c r="AV148" s="11"/>
      <c r="AW148" s="16"/>
      <c r="AX148" s="16"/>
      <c r="AY148" s="16"/>
      <c r="AZ148" s="16"/>
      <c r="BA148" s="16"/>
      <c r="BB148" s="16"/>
      <c r="BC148" s="16"/>
      <c r="BD148" s="16"/>
      <c r="BE148" s="14"/>
      <c r="BF148" s="11"/>
      <c r="BG148" s="11"/>
    </row>
    <row r="149" spans="1:59" ht="30" customHeight="1" x14ac:dyDescent="0.35">
      <c r="A149" s="35" t="s">
        <v>509</v>
      </c>
      <c r="B149" s="52"/>
      <c r="C149" s="169" t="str">
        <f>C61</f>
        <v>Sectionneur pantographe monophasé 245 kV-2000A</v>
      </c>
      <c r="D149" s="105"/>
      <c r="E149" s="138" t="s">
        <v>172</v>
      </c>
      <c r="F149" s="128">
        <f>F61</f>
        <v>6</v>
      </c>
      <c r="G149" s="49"/>
      <c r="H149" s="29"/>
      <c r="I149" s="31">
        <f t="shared" si="19"/>
        <v>0</v>
      </c>
      <c r="J149" s="40"/>
      <c r="K149" s="244">
        <f t="shared" si="20"/>
        <v>0</v>
      </c>
      <c r="L149" s="59"/>
      <c r="M149" s="60">
        <f t="shared" si="21"/>
        <v>0</v>
      </c>
      <c r="N149" s="60"/>
      <c r="O149" s="61">
        <f t="shared" si="22"/>
        <v>0</v>
      </c>
      <c r="P149" s="27"/>
      <c r="Q149" s="29">
        <f t="shared" si="23"/>
        <v>0</v>
      </c>
      <c r="R149" s="26"/>
      <c r="S149" s="31">
        <f t="shared" si="24"/>
        <v>0</v>
      </c>
      <c r="T149" s="27">
        <f t="shared" si="25"/>
        <v>0</v>
      </c>
      <c r="U149" s="29">
        <f t="shared" si="26"/>
        <v>0</v>
      </c>
      <c r="V149" s="242">
        <f t="shared" si="27"/>
        <v>0</v>
      </c>
      <c r="W149" s="15"/>
      <c r="X149" s="62" t="s">
        <v>248</v>
      </c>
      <c r="Y149" s="63"/>
      <c r="Z149" s="64" t="s">
        <v>176</v>
      </c>
      <c r="AA149" s="65"/>
      <c r="AB149" s="66" t="s">
        <v>172</v>
      </c>
      <c r="AC149" s="37">
        <v>2</v>
      </c>
      <c r="AE149" s="12" t="s">
        <v>248</v>
      </c>
      <c r="AF149" s="10" t="s">
        <v>177</v>
      </c>
      <c r="AG149" s="9"/>
      <c r="AH149" s="34" t="s">
        <v>172</v>
      </c>
      <c r="AI149" s="37">
        <v>2</v>
      </c>
      <c r="AJ149" s="14">
        <v>1500</v>
      </c>
      <c r="AK149" s="28"/>
      <c r="AL149" s="28"/>
      <c r="AM149" s="33"/>
      <c r="AN149" s="11"/>
      <c r="AO149" s="68"/>
      <c r="AP149" s="69"/>
      <c r="AQ149" s="69"/>
      <c r="AR149" s="69"/>
      <c r="AS149" s="14"/>
      <c r="AT149" s="28"/>
      <c r="AU149" s="11"/>
      <c r="AV149" s="11"/>
      <c r="AW149" s="16"/>
      <c r="AX149" s="16"/>
      <c r="AY149" s="16"/>
      <c r="AZ149" s="16"/>
      <c r="BA149" s="16"/>
      <c r="BB149" s="16"/>
      <c r="BC149" s="16"/>
      <c r="BD149" s="16"/>
      <c r="BE149" s="14"/>
      <c r="BF149" s="11"/>
      <c r="BG149" s="11"/>
    </row>
    <row r="150" spans="1:59" ht="30" customHeight="1" x14ac:dyDescent="0.35">
      <c r="A150" s="35" t="s">
        <v>278</v>
      </c>
      <c r="B150" s="52"/>
      <c r="C150" s="169" t="s">
        <v>994</v>
      </c>
      <c r="D150" s="105"/>
      <c r="E150" s="138" t="s">
        <v>172</v>
      </c>
      <c r="F150" s="128">
        <v>1</v>
      </c>
      <c r="G150" s="49"/>
      <c r="H150" s="29"/>
      <c r="I150" s="31">
        <f t="shared" si="19"/>
        <v>0</v>
      </c>
      <c r="J150" s="40"/>
      <c r="K150" s="244">
        <f t="shared" si="20"/>
        <v>0</v>
      </c>
      <c r="L150" s="59"/>
      <c r="M150" s="60">
        <f t="shared" si="21"/>
        <v>0</v>
      </c>
      <c r="N150" s="60"/>
      <c r="O150" s="61">
        <f t="shared" si="22"/>
        <v>0</v>
      </c>
      <c r="P150" s="27"/>
      <c r="Q150" s="29">
        <f t="shared" si="23"/>
        <v>0</v>
      </c>
      <c r="R150" s="26"/>
      <c r="S150" s="31">
        <f t="shared" si="24"/>
        <v>0</v>
      </c>
      <c r="T150" s="27">
        <f t="shared" si="25"/>
        <v>0</v>
      </c>
      <c r="U150" s="29">
        <f t="shared" si="26"/>
        <v>0</v>
      </c>
      <c r="V150" s="242">
        <f t="shared" si="27"/>
        <v>0</v>
      </c>
      <c r="W150" s="15"/>
      <c r="X150" s="62"/>
      <c r="Y150" s="63"/>
      <c r="Z150" s="64"/>
      <c r="AA150" s="65"/>
      <c r="AB150" s="66"/>
      <c r="AC150" s="37"/>
      <c r="AE150" s="12"/>
      <c r="AF150" s="10"/>
      <c r="AG150" s="9"/>
      <c r="AH150" s="34"/>
      <c r="AI150" s="37"/>
      <c r="AJ150" s="14"/>
      <c r="AK150" s="28"/>
      <c r="AL150" s="28"/>
      <c r="AM150" s="33"/>
      <c r="AN150" s="11"/>
      <c r="AO150" s="68"/>
      <c r="AP150" s="69"/>
      <c r="AQ150" s="69"/>
      <c r="AR150" s="69"/>
      <c r="AS150" s="14"/>
      <c r="AT150" s="28"/>
      <c r="AU150" s="11"/>
      <c r="AV150" s="11"/>
      <c r="AW150" s="16"/>
      <c r="AX150" s="16"/>
      <c r="AY150" s="16"/>
      <c r="AZ150" s="16"/>
      <c r="BA150" s="16"/>
      <c r="BB150" s="16"/>
      <c r="BC150" s="16"/>
      <c r="BD150" s="16"/>
      <c r="BE150" s="14"/>
      <c r="BF150" s="11"/>
      <c r="BG150" s="11"/>
    </row>
    <row r="151" spans="1:59" ht="30" customHeight="1" x14ac:dyDescent="0.35">
      <c r="A151" s="35" t="s">
        <v>280</v>
      </c>
      <c r="B151" s="52"/>
      <c r="C151" s="169" t="s">
        <v>974</v>
      </c>
      <c r="D151" s="105"/>
      <c r="E151" s="138" t="s">
        <v>172</v>
      </c>
      <c r="F151" s="128">
        <v>3</v>
      </c>
      <c r="G151" s="49"/>
      <c r="H151" s="29"/>
      <c r="I151" s="31">
        <f t="shared" si="19"/>
        <v>0</v>
      </c>
      <c r="J151" s="40"/>
      <c r="K151" s="244">
        <f t="shared" si="20"/>
        <v>0</v>
      </c>
      <c r="L151" s="59"/>
      <c r="M151" s="60">
        <f t="shared" si="21"/>
        <v>0</v>
      </c>
      <c r="N151" s="60"/>
      <c r="O151" s="61">
        <f t="shared" si="22"/>
        <v>0</v>
      </c>
      <c r="P151" s="27"/>
      <c r="Q151" s="29">
        <f t="shared" si="23"/>
        <v>0</v>
      </c>
      <c r="R151" s="26"/>
      <c r="S151" s="31">
        <f t="shared" si="24"/>
        <v>0</v>
      </c>
      <c r="T151" s="27">
        <f t="shared" si="25"/>
        <v>0</v>
      </c>
      <c r="U151" s="29">
        <f t="shared" si="26"/>
        <v>0</v>
      </c>
      <c r="V151" s="242">
        <f t="shared" si="27"/>
        <v>0</v>
      </c>
      <c r="W151" s="15"/>
      <c r="X151" s="62" t="s">
        <v>249</v>
      </c>
      <c r="Y151" s="63"/>
      <c r="Z151" s="64" t="s">
        <v>179</v>
      </c>
      <c r="AA151" s="65"/>
      <c r="AB151" s="66" t="s">
        <v>172</v>
      </c>
      <c r="AC151" s="37">
        <v>3</v>
      </c>
      <c r="AE151" s="12" t="s">
        <v>249</v>
      </c>
      <c r="AF151" s="10" t="s">
        <v>180</v>
      </c>
      <c r="AG151" s="9"/>
      <c r="AH151" s="34" t="s">
        <v>172</v>
      </c>
      <c r="AI151" s="37">
        <v>3</v>
      </c>
      <c r="AJ151" s="14">
        <v>600</v>
      </c>
      <c r="AK151" s="28"/>
      <c r="AL151" s="28"/>
      <c r="AM151" s="33"/>
      <c r="AN151" s="11"/>
      <c r="AO151" s="68"/>
      <c r="AP151" s="69"/>
      <c r="AQ151" s="69"/>
      <c r="AR151" s="69"/>
      <c r="AS151" s="14"/>
      <c r="AT151" s="28"/>
      <c r="AU151" s="11"/>
      <c r="AV151" s="11"/>
      <c r="AW151" s="16"/>
      <c r="AX151" s="16"/>
      <c r="AY151" s="16"/>
      <c r="AZ151" s="16"/>
      <c r="BA151" s="16"/>
      <c r="BB151" s="16"/>
      <c r="BC151" s="16"/>
      <c r="BD151" s="16"/>
      <c r="BE151" s="14"/>
      <c r="BF151" s="11"/>
      <c r="BG151" s="11"/>
    </row>
    <row r="152" spans="1:59" ht="30" customHeight="1" x14ac:dyDescent="0.35">
      <c r="A152" s="35" t="s">
        <v>511</v>
      </c>
      <c r="B152" s="52"/>
      <c r="C152" s="169" t="s">
        <v>1094</v>
      </c>
      <c r="D152" s="105"/>
      <c r="E152" s="138" t="s">
        <v>172</v>
      </c>
      <c r="F152" s="128">
        <v>3</v>
      </c>
      <c r="G152" s="49"/>
      <c r="H152" s="29"/>
      <c r="I152" s="31">
        <f t="shared" si="19"/>
        <v>0</v>
      </c>
      <c r="J152" s="40"/>
      <c r="K152" s="244">
        <f t="shared" si="20"/>
        <v>0</v>
      </c>
      <c r="L152" s="59"/>
      <c r="M152" s="60">
        <f t="shared" si="21"/>
        <v>0</v>
      </c>
      <c r="N152" s="60"/>
      <c r="O152" s="61">
        <f t="shared" si="22"/>
        <v>0</v>
      </c>
      <c r="P152" s="27"/>
      <c r="Q152" s="29">
        <f t="shared" si="23"/>
        <v>0</v>
      </c>
      <c r="R152" s="26"/>
      <c r="S152" s="31">
        <f t="shared" si="24"/>
        <v>0</v>
      </c>
      <c r="T152" s="27">
        <f t="shared" si="25"/>
        <v>0</v>
      </c>
      <c r="U152" s="29">
        <f t="shared" si="26"/>
        <v>0</v>
      </c>
      <c r="V152" s="242">
        <f t="shared" si="27"/>
        <v>0</v>
      </c>
      <c r="W152" s="15"/>
      <c r="X152" s="62"/>
      <c r="Y152" s="63"/>
      <c r="Z152" s="64"/>
      <c r="AA152" s="65"/>
      <c r="AB152" s="66"/>
      <c r="AC152" s="37"/>
      <c r="AE152" s="12"/>
      <c r="AF152" s="10"/>
      <c r="AG152" s="9"/>
      <c r="AH152" s="34"/>
      <c r="AI152" s="37"/>
      <c r="AJ152" s="14"/>
      <c r="AK152" s="28"/>
      <c r="AL152" s="28"/>
      <c r="AM152" s="33"/>
      <c r="AN152" s="11"/>
      <c r="AO152" s="68"/>
      <c r="AP152" s="69"/>
      <c r="AQ152" s="69"/>
      <c r="AR152" s="69"/>
      <c r="AS152" s="14"/>
      <c r="AT152" s="28"/>
      <c r="AU152" s="11"/>
      <c r="AV152" s="11"/>
      <c r="AW152" s="16"/>
      <c r="AX152" s="16"/>
      <c r="AY152" s="16"/>
      <c r="AZ152" s="16"/>
      <c r="BA152" s="16"/>
      <c r="BB152" s="16"/>
      <c r="BC152" s="16"/>
      <c r="BD152" s="16"/>
      <c r="BE152" s="14"/>
      <c r="BF152" s="11"/>
      <c r="BG152" s="11"/>
    </row>
    <row r="153" spans="1:59" ht="30" customHeight="1" x14ac:dyDescent="0.35">
      <c r="A153" s="35" t="s">
        <v>512</v>
      </c>
      <c r="B153" s="52"/>
      <c r="C153" s="169" t="s">
        <v>188</v>
      </c>
      <c r="D153" s="105"/>
      <c r="E153" s="138" t="s">
        <v>903</v>
      </c>
      <c r="F153" s="128">
        <v>3</v>
      </c>
      <c r="G153" s="49"/>
      <c r="H153" s="29"/>
      <c r="I153" s="31">
        <f t="shared" si="19"/>
        <v>0</v>
      </c>
      <c r="J153" s="40"/>
      <c r="K153" s="244">
        <f t="shared" si="20"/>
        <v>0</v>
      </c>
      <c r="L153" s="59"/>
      <c r="M153" s="60">
        <f t="shared" si="21"/>
        <v>0</v>
      </c>
      <c r="N153" s="60"/>
      <c r="O153" s="61">
        <f t="shared" si="22"/>
        <v>0</v>
      </c>
      <c r="P153" s="27"/>
      <c r="Q153" s="29">
        <f t="shared" si="23"/>
        <v>0</v>
      </c>
      <c r="R153" s="26"/>
      <c r="S153" s="31">
        <f t="shared" si="24"/>
        <v>0</v>
      </c>
      <c r="T153" s="27">
        <f t="shared" si="25"/>
        <v>0</v>
      </c>
      <c r="U153" s="29">
        <f t="shared" si="26"/>
        <v>0</v>
      </c>
      <c r="V153" s="242">
        <f t="shared" si="27"/>
        <v>0</v>
      </c>
      <c r="W153" s="15"/>
      <c r="X153" s="62" t="s">
        <v>252</v>
      </c>
      <c r="Y153" s="63"/>
      <c r="Z153" s="64" t="s">
        <v>193</v>
      </c>
      <c r="AA153" s="65"/>
      <c r="AB153" s="66" t="s">
        <v>903</v>
      </c>
      <c r="AC153" s="37">
        <v>1</v>
      </c>
      <c r="AE153" s="12" t="s">
        <v>252</v>
      </c>
      <c r="AF153" s="10" t="s">
        <v>194</v>
      </c>
      <c r="AG153" s="9"/>
      <c r="AH153" s="34" t="s">
        <v>903</v>
      </c>
      <c r="AI153" s="37">
        <v>1</v>
      </c>
      <c r="AJ153" s="14">
        <v>1200</v>
      </c>
      <c r="AK153" s="28"/>
      <c r="AL153" s="28"/>
      <c r="AM153" s="33"/>
      <c r="AN153" s="11"/>
      <c r="AO153" s="68"/>
      <c r="AP153" s="69"/>
      <c r="AQ153" s="69"/>
      <c r="AR153" s="69"/>
      <c r="AS153" s="14"/>
      <c r="AT153" s="28"/>
      <c r="AU153" s="11"/>
      <c r="AV153" s="11"/>
      <c r="AW153" s="16"/>
      <c r="AX153" s="16"/>
      <c r="AY153" s="16"/>
      <c r="AZ153" s="16"/>
      <c r="BA153" s="16"/>
      <c r="BB153" s="16"/>
      <c r="BC153" s="16"/>
      <c r="BD153" s="16"/>
      <c r="BE153" s="14"/>
      <c r="BF153" s="11"/>
      <c r="BG153" s="11"/>
    </row>
    <row r="154" spans="1:59" ht="30" customHeight="1" x14ac:dyDescent="0.35">
      <c r="A154" s="35" t="s">
        <v>283</v>
      </c>
      <c r="B154" s="52"/>
      <c r="C154" s="169" t="s">
        <v>977</v>
      </c>
      <c r="D154" s="105"/>
      <c r="E154" s="138" t="s">
        <v>903</v>
      </c>
      <c r="F154" s="128">
        <v>1</v>
      </c>
      <c r="G154" s="49"/>
      <c r="H154" s="29"/>
      <c r="I154" s="31">
        <f t="shared" si="19"/>
        <v>0</v>
      </c>
      <c r="J154" s="40"/>
      <c r="K154" s="244">
        <f t="shared" si="20"/>
        <v>0</v>
      </c>
      <c r="L154" s="59"/>
      <c r="M154" s="60">
        <f t="shared" si="21"/>
        <v>0</v>
      </c>
      <c r="N154" s="60"/>
      <c r="O154" s="61">
        <f t="shared" si="22"/>
        <v>0</v>
      </c>
      <c r="P154" s="27"/>
      <c r="Q154" s="29">
        <f t="shared" si="23"/>
        <v>0</v>
      </c>
      <c r="R154" s="26"/>
      <c r="S154" s="31">
        <f t="shared" si="24"/>
        <v>0</v>
      </c>
      <c r="T154" s="27">
        <f t="shared" si="25"/>
        <v>0</v>
      </c>
      <c r="U154" s="29">
        <f t="shared" si="26"/>
        <v>0</v>
      </c>
      <c r="V154" s="242">
        <f t="shared" si="27"/>
        <v>0</v>
      </c>
      <c r="W154" s="15"/>
      <c r="X154" s="62" t="s">
        <v>253</v>
      </c>
      <c r="Y154" s="63"/>
      <c r="Z154" s="64" t="s">
        <v>196</v>
      </c>
      <c r="AA154" s="65"/>
      <c r="AB154" s="66" t="s">
        <v>903</v>
      </c>
      <c r="AC154" s="37">
        <v>1</v>
      </c>
      <c r="AE154" s="12" t="s">
        <v>253</v>
      </c>
      <c r="AF154" s="10" t="s">
        <v>197</v>
      </c>
      <c r="AG154" s="9"/>
      <c r="AH154" s="34" t="s">
        <v>903</v>
      </c>
      <c r="AI154" s="37">
        <v>1</v>
      </c>
      <c r="AJ154" s="14">
        <v>350</v>
      </c>
      <c r="AK154" s="28"/>
      <c r="AL154" s="28"/>
      <c r="AM154" s="33"/>
      <c r="AN154" s="11"/>
      <c r="AO154" s="68"/>
      <c r="AP154" s="69"/>
      <c r="AQ154" s="69"/>
      <c r="AR154" s="69"/>
      <c r="AS154" s="14"/>
      <c r="AT154" s="28"/>
      <c r="AU154" s="11"/>
      <c r="AV154" s="11"/>
      <c r="AW154" s="16"/>
      <c r="AX154" s="16"/>
      <c r="AY154" s="16"/>
      <c r="AZ154" s="16"/>
      <c r="BA154" s="16"/>
      <c r="BB154" s="16"/>
      <c r="BC154" s="16"/>
      <c r="BD154" s="16"/>
      <c r="BE154" s="14"/>
      <c r="BF154" s="11"/>
      <c r="BG154" s="11"/>
    </row>
    <row r="155" spans="1:59" ht="30" customHeight="1" x14ac:dyDescent="0.35">
      <c r="A155" s="35" t="s">
        <v>284</v>
      </c>
      <c r="B155" s="52"/>
      <c r="C155" s="169" t="s">
        <v>995</v>
      </c>
      <c r="D155" s="105"/>
      <c r="E155" s="138" t="s">
        <v>903</v>
      </c>
      <c r="F155" s="128">
        <v>1</v>
      </c>
      <c r="G155" s="49"/>
      <c r="H155" s="29"/>
      <c r="I155" s="31">
        <f t="shared" si="19"/>
        <v>0</v>
      </c>
      <c r="J155" s="40"/>
      <c r="K155" s="244">
        <f t="shared" si="20"/>
        <v>0</v>
      </c>
      <c r="L155" s="59"/>
      <c r="M155" s="60">
        <f t="shared" si="21"/>
        <v>0</v>
      </c>
      <c r="N155" s="60"/>
      <c r="O155" s="61">
        <f t="shared" si="22"/>
        <v>0</v>
      </c>
      <c r="P155" s="27"/>
      <c r="Q155" s="29">
        <f t="shared" si="23"/>
        <v>0</v>
      </c>
      <c r="R155" s="29"/>
      <c r="S155" s="31">
        <f t="shared" si="24"/>
        <v>0</v>
      </c>
      <c r="T155" s="27">
        <f t="shared" si="25"/>
        <v>0</v>
      </c>
      <c r="U155" s="29">
        <f t="shared" si="26"/>
        <v>0</v>
      </c>
      <c r="V155" s="242">
        <f t="shared" si="27"/>
        <v>0</v>
      </c>
      <c r="W155" s="15"/>
      <c r="X155" s="62"/>
      <c r="Y155" s="63"/>
      <c r="Z155" s="64"/>
      <c r="AA155" s="65"/>
      <c r="AB155" s="66"/>
      <c r="AC155" s="37"/>
      <c r="AE155" s="12"/>
      <c r="AF155" s="10"/>
      <c r="AG155" s="9"/>
      <c r="AH155" s="34"/>
      <c r="AI155" s="37"/>
      <c r="AJ155" s="14"/>
      <c r="AK155" s="28"/>
      <c r="AL155" s="28"/>
      <c r="AM155" s="33"/>
      <c r="AN155" s="11"/>
      <c r="AO155" s="68"/>
      <c r="AP155" s="69"/>
      <c r="AQ155" s="69"/>
      <c r="AR155" s="69"/>
      <c r="AS155" s="14"/>
      <c r="AT155" s="28"/>
      <c r="AU155" s="11"/>
      <c r="AV155" s="11"/>
      <c r="AW155" s="16"/>
      <c r="AX155" s="16"/>
      <c r="AY155" s="16"/>
      <c r="AZ155" s="16"/>
      <c r="BA155" s="16"/>
      <c r="BB155" s="16"/>
      <c r="BC155" s="16"/>
      <c r="BD155" s="16"/>
      <c r="BE155" s="14"/>
      <c r="BF155" s="11"/>
      <c r="BG155" s="11"/>
    </row>
    <row r="156" spans="1:59" ht="30" customHeight="1" x14ac:dyDescent="0.35">
      <c r="A156" s="35" t="s">
        <v>285</v>
      </c>
      <c r="B156" s="52"/>
      <c r="C156" s="169" t="s">
        <v>199</v>
      </c>
      <c r="D156" s="105"/>
      <c r="E156" s="138" t="s">
        <v>903</v>
      </c>
      <c r="F156" s="128">
        <v>1</v>
      </c>
      <c r="G156" s="49"/>
      <c r="H156" s="29"/>
      <c r="I156" s="31">
        <f t="shared" si="19"/>
        <v>0</v>
      </c>
      <c r="J156" s="40"/>
      <c r="K156" s="244">
        <f t="shared" si="20"/>
        <v>0</v>
      </c>
      <c r="L156" s="59"/>
      <c r="M156" s="60">
        <f t="shared" si="21"/>
        <v>0</v>
      </c>
      <c r="N156" s="60"/>
      <c r="O156" s="61">
        <f t="shared" si="22"/>
        <v>0</v>
      </c>
      <c r="P156" s="27"/>
      <c r="Q156" s="29">
        <f t="shared" si="23"/>
        <v>0</v>
      </c>
      <c r="R156" s="29"/>
      <c r="S156" s="31">
        <f t="shared" si="24"/>
        <v>0</v>
      </c>
      <c r="T156" s="27">
        <f t="shared" si="25"/>
        <v>0</v>
      </c>
      <c r="U156" s="29">
        <f t="shared" si="26"/>
        <v>0</v>
      </c>
      <c r="V156" s="242">
        <f t="shared" si="27"/>
        <v>0</v>
      </c>
      <c r="W156" s="15"/>
      <c r="X156" s="62"/>
      <c r="Y156" s="63"/>
      <c r="Z156" s="64"/>
      <c r="AA156" s="65"/>
      <c r="AB156" s="66"/>
      <c r="AC156" s="37"/>
      <c r="AE156" s="12"/>
      <c r="AF156" s="10"/>
      <c r="AG156" s="9"/>
      <c r="AH156" s="34"/>
      <c r="AI156" s="37"/>
      <c r="AJ156" s="14"/>
      <c r="AK156" s="28"/>
      <c r="AL156" s="28"/>
      <c r="AM156" s="33"/>
      <c r="AN156" s="11"/>
      <c r="AO156" s="68"/>
      <c r="AP156" s="69"/>
      <c r="AQ156" s="69"/>
      <c r="AR156" s="69"/>
      <c r="AS156" s="14"/>
      <c r="AT156" s="28"/>
      <c r="AU156" s="11"/>
      <c r="AV156" s="11"/>
      <c r="AW156" s="16"/>
      <c r="AX156" s="16"/>
      <c r="AY156" s="16"/>
      <c r="AZ156" s="16"/>
      <c r="BA156" s="16"/>
      <c r="BB156" s="16"/>
      <c r="BC156" s="16"/>
      <c r="BD156" s="16"/>
      <c r="BE156" s="14"/>
      <c r="BF156" s="11"/>
      <c r="BG156" s="11"/>
    </row>
    <row r="157" spans="1:59" ht="30" customHeight="1" x14ac:dyDescent="0.35">
      <c r="A157" s="35" t="s">
        <v>286</v>
      </c>
      <c r="B157" s="52"/>
      <c r="C157" s="169" t="s">
        <v>202</v>
      </c>
      <c r="D157" s="105"/>
      <c r="E157" s="138" t="s">
        <v>903</v>
      </c>
      <c r="F157" s="128">
        <v>1</v>
      </c>
      <c r="G157" s="49"/>
      <c r="H157" s="29"/>
      <c r="I157" s="31">
        <f t="shared" si="19"/>
        <v>0</v>
      </c>
      <c r="J157" s="40"/>
      <c r="K157" s="244">
        <f t="shared" si="20"/>
        <v>0</v>
      </c>
      <c r="L157" s="59"/>
      <c r="M157" s="60">
        <f t="shared" si="21"/>
        <v>0</v>
      </c>
      <c r="N157" s="60"/>
      <c r="O157" s="61">
        <f t="shared" si="22"/>
        <v>0</v>
      </c>
      <c r="P157" s="27"/>
      <c r="Q157" s="29">
        <f t="shared" si="23"/>
        <v>0</v>
      </c>
      <c r="R157" s="29"/>
      <c r="S157" s="31">
        <f t="shared" si="24"/>
        <v>0</v>
      </c>
      <c r="T157" s="27">
        <f t="shared" si="25"/>
        <v>0</v>
      </c>
      <c r="U157" s="29">
        <f t="shared" si="26"/>
        <v>0</v>
      </c>
      <c r="V157" s="242">
        <f t="shared" si="27"/>
        <v>0</v>
      </c>
      <c r="W157" s="15"/>
      <c r="X157" s="62"/>
      <c r="Y157" s="63"/>
      <c r="Z157" s="64"/>
      <c r="AA157" s="65"/>
      <c r="AB157" s="66"/>
      <c r="AC157" s="37"/>
      <c r="AE157" s="12"/>
      <c r="AF157" s="10"/>
      <c r="AG157" s="9"/>
      <c r="AH157" s="34"/>
      <c r="AI157" s="37"/>
      <c r="AJ157" s="14"/>
      <c r="AK157" s="28"/>
      <c r="AL157" s="28"/>
      <c r="AM157" s="33"/>
      <c r="AN157" s="11"/>
      <c r="AO157" s="68"/>
      <c r="AP157" s="69"/>
      <c r="AQ157" s="69"/>
      <c r="AR157" s="69"/>
      <c r="AS157" s="14"/>
      <c r="AT157" s="28"/>
      <c r="AU157" s="11"/>
      <c r="AV157" s="11"/>
      <c r="AW157" s="16"/>
      <c r="AX157" s="16"/>
      <c r="AY157" s="16"/>
      <c r="AZ157" s="16"/>
      <c r="BA157" s="16"/>
      <c r="BB157" s="16"/>
      <c r="BC157" s="16"/>
      <c r="BD157" s="16"/>
      <c r="BE157" s="14"/>
      <c r="BF157" s="11"/>
      <c r="BG157" s="11"/>
    </row>
    <row r="158" spans="1:59" ht="30" customHeight="1" x14ac:dyDescent="0.35">
      <c r="A158" s="35" t="s">
        <v>600</v>
      </c>
      <c r="B158" s="52"/>
      <c r="C158" s="169" t="s">
        <v>622</v>
      </c>
      <c r="D158" s="105"/>
      <c r="E158" s="138" t="s">
        <v>903</v>
      </c>
      <c r="F158" s="128">
        <v>1</v>
      </c>
      <c r="G158" s="49"/>
      <c r="H158" s="29"/>
      <c r="I158" s="31">
        <f t="shared" si="19"/>
        <v>0</v>
      </c>
      <c r="J158" s="40"/>
      <c r="K158" s="244">
        <f t="shared" si="20"/>
        <v>0</v>
      </c>
      <c r="L158" s="59"/>
      <c r="M158" s="60">
        <f t="shared" si="21"/>
        <v>0</v>
      </c>
      <c r="N158" s="60"/>
      <c r="O158" s="61">
        <f t="shared" si="22"/>
        <v>0</v>
      </c>
      <c r="P158" s="27"/>
      <c r="Q158" s="29">
        <f t="shared" si="23"/>
        <v>0</v>
      </c>
      <c r="R158" s="29"/>
      <c r="S158" s="31">
        <f t="shared" si="24"/>
        <v>0</v>
      </c>
      <c r="T158" s="27">
        <f t="shared" si="25"/>
        <v>0</v>
      </c>
      <c r="U158" s="29">
        <f t="shared" si="26"/>
        <v>0</v>
      </c>
      <c r="V158" s="242">
        <f t="shared" si="27"/>
        <v>0</v>
      </c>
      <c r="W158" s="15"/>
      <c r="X158" s="62"/>
      <c r="Y158" s="63"/>
      <c r="Z158" s="64"/>
      <c r="AA158" s="65"/>
      <c r="AB158" s="66"/>
      <c r="AC158" s="37"/>
      <c r="AE158" s="12"/>
      <c r="AF158" s="10"/>
      <c r="AG158" s="9"/>
      <c r="AH158" s="34"/>
      <c r="AI158" s="37"/>
      <c r="AJ158" s="14"/>
      <c r="AK158" s="28"/>
      <c r="AL158" s="28"/>
      <c r="AM158" s="33"/>
      <c r="AN158" s="11"/>
      <c r="AO158" s="68"/>
      <c r="AP158" s="69"/>
      <c r="AQ158" s="69"/>
      <c r="AR158" s="69"/>
      <c r="AS158" s="14"/>
      <c r="AT158" s="28"/>
      <c r="AU158" s="11"/>
      <c r="AV158" s="11"/>
      <c r="AW158" s="16"/>
      <c r="AX158" s="16"/>
      <c r="AY158" s="16"/>
      <c r="AZ158" s="16"/>
      <c r="BA158" s="16"/>
      <c r="BB158" s="16"/>
      <c r="BC158" s="16"/>
      <c r="BD158" s="16"/>
      <c r="BE158" s="14"/>
      <c r="BF158" s="11"/>
      <c r="BG158" s="11"/>
    </row>
    <row r="159" spans="1:59" ht="30" customHeight="1" x14ac:dyDescent="0.35">
      <c r="A159" s="35" t="s">
        <v>1095</v>
      </c>
      <c r="B159" s="52"/>
      <c r="C159" s="169" t="s">
        <v>996</v>
      </c>
      <c r="D159" s="105"/>
      <c r="E159" s="138" t="s">
        <v>903</v>
      </c>
      <c r="F159" s="128">
        <v>1</v>
      </c>
      <c r="G159" s="49"/>
      <c r="H159" s="29"/>
      <c r="I159" s="31">
        <f t="shared" si="19"/>
        <v>0</v>
      </c>
      <c r="J159" s="40"/>
      <c r="K159" s="244">
        <f t="shared" si="20"/>
        <v>0</v>
      </c>
      <c r="L159" s="59"/>
      <c r="M159" s="60">
        <f t="shared" si="21"/>
        <v>0</v>
      </c>
      <c r="N159" s="60"/>
      <c r="O159" s="61">
        <f t="shared" si="22"/>
        <v>0</v>
      </c>
      <c r="P159" s="27"/>
      <c r="Q159" s="29">
        <f t="shared" si="23"/>
        <v>0</v>
      </c>
      <c r="R159" s="29"/>
      <c r="S159" s="31">
        <f t="shared" si="24"/>
        <v>0</v>
      </c>
      <c r="T159" s="27">
        <f t="shared" si="25"/>
        <v>0</v>
      </c>
      <c r="U159" s="29">
        <f t="shared" si="26"/>
        <v>0</v>
      </c>
      <c r="V159" s="242">
        <f t="shared" si="27"/>
        <v>0</v>
      </c>
      <c r="W159" s="15"/>
      <c r="X159" s="62"/>
      <c r="Y159" s="63"/>
      <c r="Z159" s="64"/>
      <c r="AA159" s="65"/>
      <c r="AB159" s="66"/>
      <c r="AC159" s="37"/>
      <c r="AE159" s="12"/>
      <c r="AF159" s="10"/>
      <c r="AG159" s="9"/>
      <c r="AH159" s="34"/>
      <c r="AI159" s="37"/>
      <c r="AJ159" s="14"/>
      <c r="AK159" s="28"/>
      <c r="AL159" s="28"/>
      <c r="AM159" s="33"/>
      <c r="AN159" s="11"/>
      <c r="AO159" s="68"/>
      <c r="AP159" s="69"/>
      <c r="AQ159" s="69"/>
      <c r="AR159" s="69"/>
      <c r="AS159" s="14"/>
      <c r="AT159" s="28"/>
      <c r="AU159" s="11"/>
      <c r="AV159" s="11"/>
      <c r="AW159" s="16"/>
      <c r="AX159" s="16"/>
      <c r="AY159" s="16"/>
      <c r="AZ159" s="16"/>
      <c r="BA159" s="16"/>
      <c r="BB159" s="16"/>
      <c r="BC159" s="16"/>
      <c r="BD159" s="16"/>
      <c r="BE159" s="14"/>
      <c r="BF159" s="11"/>
      <c r="BG159" s="11"/>
    </row>
    <row r="160" spans="1:59" ht="30" customHeight="1" x14ac:dyDescent="0.35">
      <c r="A160" s="35" t="s">
        <v>545</v>
      </c>
      <c r="B160" s="52"/>
      <c r="C160" s="456" t="s">
        <v>666</v>
      </c>
      <c r="D160" s="9"/>
      <c r="E160" s="34"/>
      <c r="F160" s="36"/>
      <c r="G160" s="59"/>
      <c r="H160" s="60"/>
      <c r="I160" s="61"/>
      <c r="J160" s="59"/>
      <c r="K160" s="61"/>
      <c r="L160" s="59"/>
      <c r="M160" s="60"/>
      <c r="N160" s="60"/>
      <c r="O160" s="61"/>
      <c r="P160" s="59"/>
      <c r="Q160" s="60"/>
      <c r="R160" s="60"/>
      <c r="S160" s="61"/>
      <c r="T160" s="27"/>
      <c r="U160" s="29"/>
      <c r="V160" s="242"/>
      <c r="W160" s="15"/>
      <c r="X160" s="62" t="s">
        <v>256</v>
      </c>
      <c r="Y160" s="63"/>
      <c r="Z160" s="177" t="s">
        <v>507</v>
      </c>
      <c r="AA160" s="65"/>
      <c r="AB160" s="66"/>
      <c r="AC160" s="37"/>
      <c r="AE160" s="12" t="s">
        <v>256</v>
      </c>
      <c r="AF160" s="194" t="s">
        <v>508</v>
      </c>
      <c r="AG160" s="9"/>
      <c r="AH160" s="34"/>
      <c r="AI160" s="37"/>
      <c r="AJ160" s="67"/>
      <c r="AK160" s="70"/>
      <c r="AL160" s="70"/>
      <c r="AM160" s="68"/>
      <c r="AN160" s="69"/>
      <c r="AO160" s="68"/>
      <c r="AP160" s="69"/>
      <c r="AQ160" s="69"/>
      <c r="AR160" s="69"/>
      <c r="AS160" s="67"/>
      <c r="AT160" s="70"/>
      <c r="AU160" s="69"/>
      <c r="AV160" s="69"/>
      <c r="AW160" s="16"/>
      <c r="AX160" s="16"/>
      <c r="AY160" s="16"/>
      <c r="AZ160" s="16"/>
      <c r="BA160" s="16"/>
      <c r="BB160" s="16"/>
      <c r="BC160" s="16"/>
      <c r="BD160" s="16"/>
      <c r="BE160" s="14"/>
      <c r="BF160" s="11"/>
      <c r="BG160" s="11"/>
    </row>
    <row r="161" spans="1:59" ht="30" customHeight="1" x14ac:dyDescent="0.35">
      <c r="A161" s="35" t="s">
        <v>546</v>
      </c>
      <c r="B161" s="52"/>
      <c r="C161" s="169" t="s">
        <v>993</v>
      </c>
      <c r="D161" s="53"/>
      <c r="E161" s="73" t="s">
        <v>172</v>
      </c>
      <c r="F161" s="73">
        <v>1</v>
      </c>
      <c r="G161" s="49"/>
      <c r="H161" s="29"/>
      <c r="I161" s="31">
        <f t="shared" si="19"/>
        <v>0</v>
      </c>
      <c r="J161" s="49"/>
      <c r="K161" s="240">
        <f t="shared" si="20"/>
        <v>0</v>
      </c>
      <c r="L161" s="59"/>
      <c r="M161" s="60">
        <f t="shared" si="21"/>
        <v>0</v>
      </c>
      <c r="N161" s="60"/>
      <c r="O161" s="61">
        <f t="shared" si="22"/>
        <v>0</v>
      </c>
      <c r="P161" s="27"/>
      <c r="Q161" s="29">
        <f t="shared" si="23"/>
        <v>0</v>
      </c>
      <c r="R161" s="26"/>
      <c r="S161" s="31">
        <f t="shared" si="24"/>
        <v>0</v>
      </c>
      <c r="T161" s="27">
        <f t="shared" si="25"/>
        <v>0</v>
      </c>
      <c r="U161" s="29">
        <f t="shared" si="26"/>
        <v>0</v>
      </c>
      <c r="V161" s="242">
        <f t="shared" si="27"/>
        <v>0</v>
      </c>
      <c r="W161" s="15"/>
      <c r="X161" s="62"/>
      <c r="Y161" s="63"/>
      <c r="Z161" s="64"/>
      <c r="AA161" s="65"/>
      <c r="AB161" s="66"/>
      <c r="AC161" s="37"/>
      <c r="AE161" s="12"/>
      <c r="AF161" s="10"/>
      <c r="AG161" s="9"/>
      <c r="AH161" s="34"/>
      <c r="AI161" s="37"/>
      <c r="AJ161" s="14"/>
      <c r="AK161" s="28"/>
      <c r="AL161" s="28"/>
      <c r="AM161" s="33"/>
      <c r="AN161" s="11"/>
      <c r="AO161" s="68"/>
      <c r="AP161" s="69"/>
      <c r="AQ161" s="69"/>
      <c r="AR161" s="69"/>
      <c r="AS161" s="14"/>
      <c r="AT161" s="28"/>
      <c r="AU161" s="11"/>
      <c r="AV161" s="11"/>
      <c r="AW161" s="16"/>
      <c r="AX161" s="16"/>
      <c r="AY161" s="16"/>
      <c r="AZ161" s="16"/>
      <c r="BA161" s="16"/>
      <c r="BB161" s="16"/>
      <c r="BC161" s="16"/>
      <c r="BD161" s="16"/>
      <c r="BE161" s="14"/>
      <c r="BF161" s="11"/>
      <c r="BG161" s="11"/>
    </row>
    <row r="162" spans="1:59" ht="30" customHeight="1" x14ac:dyDescent="0.35">
      <c r="A162" s="35" t="s">
        <v>547</v>
      </c>
      <c r="B162" s="52"/>
      <c r="C162" s="169" t="s">
        <v>1046</v>
      </c>
      <c r="D162" s="53"/>
      <c r="E162" s="73" t="s">
        <v>172</v>
      </c>
      <c r="F162" s="73">
        <v>6</v>
      </c>
      <c r="G162" s="49"/>
      <c r="H162" s="29"/>
      <c r="I162" s="31">
        <f t="shared" si="19"/>
        <v>0</v>
      </c>
      <c r="J162" s="49"/>
      <c r="K162" s="240">
        <f t="shared" si="20"/>
        <v>0</v>
      </c>
      <c r="L162" s="59"/>
      <c r="M162" s="60">
        <f t="shared" si="21"/>
        <v>0</v>
      </c>
      <c r="N162" s="60"/>
      <c r="O162" s="61">
        <f t="shared" si="22"/>
        <v>0</v>
      </c>
      <c r="P162" s="27"/>
      <c r="Q162" s="29">
        <f t="shared" si="23"/>
        <v>0</v>
      </c>
      <c r="R162" s="26"/>
      <c r="S162" s="31">
        <f t="shared" si="24"/>
        <v>0</v>
      </c>
      <c r="T162" s="27">
        <f t="shared" si="25"/>
        <v>0</v>
      </c>
      <c r="U162" s="29">
        <f t="shared" si="26"/>
        <v>0</v>
      </c>
      <c r="V162" s="242">
        <f t="shared" si="27"/>
        <v>0</v>
      </c>
      <c r="W162" s="15"/>
      <c r="X162" s="62"/>
      <c r="Y162" s="63"/>
      <c r="Z162" s="64"/>
      <c r="AA162" s="65"/>
      <c r="AB162" s="66"/>
      <c r="AC162" s="37"/>
      <c r="AE162" s="12"/>
      <c r="AF162" s="10"/>
      <c r="AG162" s="9"/>
      <c r="AH162" s="34"/>
      <c r="AI162" s="37"/>
      <c r="AJ162" s="14"/>
      <c r="AK162" s="28"/>
      <c r="AL162" s="28"/>
      <c r="AM162" s="33"/>
      <c r="AN162" s="11"/>
      <c r="AO162" s="68"/>
      <c r="AP162" s="69"/>
      <c r="AQ162" s="69"/>
      <c r="AR162" s="69"/>
      <c r="AS162" s="14"/>
      <c r="AT162" s="28"/>
      <c r="AU162" s="11"/>
      <c r="AV162" s="11"/>
      <c r="AW162" s="16"/>
      <c r="AX162" s="16"/>
      <c r="AY162" s="16"/>
      <c r="AZ162" s="16"/>
      <c r="BA162" s="16"/>
      <c r="BB162" s="16"/>
      <c r="BC162" s="16"/>
      <c r="BD162" s="16"/>
      <c r="BE162" s="14"/>
      <c r="BF162" s="11"/>
      <c r="BG162" s="11"/>
    </row>
    <row r="163" spans="1:59" ht="30" customHeight="1" x14ac:dyDescent="0.35">
      <c r="A163" s="35" t="s">
        <v>548</v>
      </c>
      <c r="B163" s="52"/>
      <c r="C163" s="169" t="s">
        <v>994</v>
      </c>
      <c r="D163" s="53"/>
      <c r="E163" s="73" t="s">
        <v>172</v>
      </c>
      <c r="F163" s="73">
        <v>1</v>
      </c>
      <c r="G163" s="49"/>
      <c r="H163" s="29"/>
      <c r="I163" s="31">
        <f t="shared" si="19"/>
        <v>0</v>
      </c>
      <c r="J163" s="49"/>
      <c r="K163" s="240">
        <f t="shared" si="20"/>
        <v>0</v>
      </c>
      <c r="L163" s="59"/>
      <c r="M163" s="60">
        <f t="shared" si="21"/>
        <v>0</v>
      </c>
      <c r="N163" s="60"/>
      <c r="O163" s="61">
        <f t="shared" si="22"/>
        <v>0</v>
      </c>
      <c r="P163" s="27"/>
      <c r="Q163" s="29">
        <f t="shared" si="23"/>
        <v>0</v>
      </c>
      <c r="R163" s="26"/>
      <c r="S163" s="31">
        <f t="shared" si="24"/>
        <v>0</v>
      </c>
      <c r="T163" s="27">
        <f t="shared" si="25"/>
        <v>0</v>
      </c>
      <c r="U163" s="29">
        <f t="shared" si="26"/>
        <v>0</v>
      </c>
      <c r="V163" s="242">
        <f t="shared" si="27"/>
        <v>0</v>
      </c>
      <c r="W163" s="15"/>
      <c r="X163" s="62"/>
      <c r="Y163" s="63"/>
      <c r="Z163" s="64"/>
      <c r="AA163" s="65"/>
      <c r="AB163" s="66"/>
      <c r="AC163" s="37"/>
      <c r="AE163" s="12"/>
      <c r="AF163" s="10"/>
      <c r="AG163" s="9"/>
      <c r="AH163" s="34"/>
      <c r="AI163" s="37"/>
      <c r="AJ163" s="14"/>
      <c r="AK163" s="28"/>
      <c r="AL163" s="28"/>
      <c r="AM163" s="33"/>
      <c r="AN163" s="11"/>
      <c r="AO163" s="68"/>
      <c r="AP163" s="69"/>
      <c r="AQ163" s="69"/>
      <c r="AR163" s="69"/>
      <c r="AS163" s="14"/>
      <c r="AT163" s="28"/>
      <c r="AU163" s="11"/>
      <c r="AV163" s="11"/>
      <c r="AW163" s="16"/>
      <c r="AX163" s="16"/>
      <c r="AY163" s="16"/>
      <c r="AZ163" s="16"/>
      <c r="BA163" s="16"/>
      <c r="BB163" s="16"/>
      <c r="BC163" s="16"/>
      <c r="BD163" s="16"/>
      <c r="BE163" s="14"/>
      <c r="BF163" s="11"/>
      <c r="BG163" s="11"/>
    </row>
    <row r="164" spans="1:59" ht="30" customHeight="1" x14ac:dyDescent="0.35">
      <c r="A164" s="35" t="s">
        <v>549</v>
      </c>
      <c r="B164" s="52"/>
      <c r="C164" s="169" t="s">
        <v>974</v>
      </c>
      <c r="D164" s="53"/>
      <c r="E164" s="73" t="s">
        <v>172</v>
      </c>
      <c r="F164" s="73">
        <v>3</v>
      </c>
      <c r="G164" s="49"/>
      <c r="H164" s="29"/>
      <c r="I164" s="31">
        <f t="shared" si="19"/>
        <v>0</v>
      </c>
      <c r="J164" s="49"/>
      <c r="K164" s="240">
        <f t="shared" si="20"/>
        <v>0</v>
      </c>
      <c r="L164" s="59"/>
      <c r="M164" s="60">
        <f t="shared" si="21"/>
        <v>0</v>
      </c>
      <c r="N164" s="60"/>
      <c r="O164" s="61">
        <f t="shared" si="22"/>
        <v>0</v>
      </c>
      <c r="P164" s="27"/>
      <c r="Q164" s="29">
        <f t="shared" si="23"/>
        <v>0</v>
      </c>
      <c r="R164" s="26"/>
      <c r="S164" s="31">
        <f t="shared" si="24"/>
        <v>0</v>
      </c>
      <c r="T164" s="27">
        <f t="shared" si="25"/>
        <v>0</v>
      </c>
      <c r="U164" s="29">
        <f t="shared" si="26"/>
        <v>0</v>
      </c>
      <c r="V164" s="242">
        <f t="shared" si="27"/>
        <v>0</v>
      </c>
      <c r="W164" s="15"/>
      <c r="X164" s="62"/>
      <c r="Y164" s="63"/>
      <c r="Z164" s="64"/>
      <c r="AA164" s="65"/>
      <c r="AB164" s="66"/>
      <c r="AC164" s="37"/>
      <c r="AE164" s="12"/>
      <c r="AF164" s="10"/>
      <c r="AG164" s="9"/>
      <c r="AH164" s="34"/>
      <c r="AI164" s="37"/>
      <c r="AJ164" s="14"/>
      <c r="AK164" s="28"/>
      <c r="AL164" s="28"/>
      <c r="AM164" s="33"/>
      <c r="AN164" s="11"/>
      <c r="AO164" s="68"/>
      <c r="AP164" s="69"/>
      <c r="AQ164" s="69"/>
      <c r="AR164" s="69"/>
      <c r="AS164" s="14"/>
      <c r="AT164" s="28"/>
      <c r="AU164" s="11"/>
      <c r="AV164" s="11"/>
      <c r="AW164" s="16"/>
      <c r="AX164" s="16"/>
      <c r="AY164" s="16"/>
      <c r="AZ164" s="16"/>
      <c r="BA164" s="16"/>
      <c r="BB164" s="16"/>
      <c r="BC164" s="16"/>
      <c r="BD164" s="16"/>
      <c r="BE164" s="14"/>
      <c r="BF164" s="11"/>
      <c r="BG164" s="11"/>
    </row>
    <row r="165" spans="1:59" ht="30" customHeight="1" x14ac:dyDescent="0.35">
      <c r="A165" s="35" t="s">
        <v>550</v>
      </c>
      <c r="B165" s="52"/>
      <c r="C165" s="169" t="s">
        <v>1094</v>
      </c>
      <c r="D165" s="105"/>
      <c r="E165" s="138" t="s">
        <v>172</v>
      </c>
      <c r="F165" s="128">
        <v>3</v>
      </c>
      <c r="G165" s="49"/>
      <c r="H165" s="29"/>
      <c r="I165" s="31">
        <f t="shared" si="19"/>
        <v>0</v>
      </c>
      <c r="J165" s="49"/>
      <c r="K165" s="240">
        <f t="shared" si="20"/>
        <v>0</v>
      </c>
      <c r="L165" s="59"/>
      <c r="M165" s="60">
        <f t="shared" si="21"/>
        <v>0</v>
      </c>
      <c r="N165" s="60"/>
      <c r="O165" s="61">
        <f t="shared" si="22"/>
        <v>0</v>
      </c>
      <c r="P165" s="27"/>
      <c r="Q165" s="29">
        <f t="shared" si="23"/>
        <v>0</v>
      </c>
      <c r="R165" s="26"/>
      <c r="S165" s="31">
        <f t="shared" si="24"/>
        <v>0</v>
      </c>
      <c r="T165" s="27">
        <f t="shared" si="25"/>
        <v>0</v>
      </c>
      <c r="U165" s="29">
        <f t="shared" si="26"/>
        <v>0</v>
      </c>
      <c r="V165" s="242">
        <f t="shared" si="27"/>
        <v>0</v>
      </c>
      <c r="W165" s="15"/>
      <c r="X165" s="62"/>
      <c r="Y165" s="63"/>
      <c r="Z165" s="64"/>
      <c r="AA165" s="65"/>
      <c r="AB165" s="66"/>
      <c r="AC165" s="37"/>
      <c r="AE165" s="12"/>
      <c r="AF165" s="10"/>
      <c r="AG165" s="9"/>
      <c r="AH165" s="34"/>
      <c r="AI165" s="37"/>
      <c r="AJ165" s="14"/>
      <c r="AK165" s="28"/>
      <c r="AL165" s="28"/>
      <c r="AM165" s="33"/>
      <c r="AN165" s="11"/>
      <c r="AO165" s="68"/>
      <c r="AP165" s="69"/>
      <c r="AQ165" s="69"/>
      <c r="AR165" s="69"/>
      <c r="AS165" s="14"/>
      <c r="AT165" s="28"/>
      <c r="AU165" s="11"/>
      <c r="AV165" s="11"/>
      <c r="AW165" s="16"/>
      <c r="AX165" s="16"/>
      <c r="AY165" s="16"/>
      <c r="AZ165" s="16"/>
      <c r="BA165" s="16"/>
      <c r="BB165" s="16"/>
      <c r="BC165" s="16"/>
      <c r="BD165" s="16"/>
      <c r="BE165" s="14"/>
      <c r="BF165" s="11"/>
      <c r="BG165" s="11"/>
    </row>
    <row r="166" spans="1:59" ht="30" customHeight="1" x14ac:dyDescent="0.35">
      <c r="A166" s="35" t="s">
        <v>551</v>
      </c>
      <c r="B166" s="52"/>
      <c r="C166" s="169" t="s">
        <v>188</v>
      </c>
      <c r="D166" s="53"/>
      <c r="E166" s="73" t="s">
        <v>903</v>
      </c>
      <c r="F166" s="73">
        <v>3</v>
      </c>
      <c r="G166" s="49"/>
      <c r="H166" s="29"/>
      <c r="I166" s="31">
        <f t="shared" si="19"/>
        <v>0</v>
      </c>
      <c r="J166" s="49"/>
      <c r="K166" s="240">
        <f t="shared" si="20"/>
        <v>0</v>
      </c>
      <c r="L166" s="59"/>
      <c r="M166" s="60">
        <f t="shared" si="21"/>
        <v>0</v>
      </c>
      <c r="N166" s="60"/>
      <c r="O166" s="61">
        <f t="shared" si="22"/>
        <v>0</v>
      </c>
      <c r="P166" s="27"/>
      <c r="Q166" s="29">
        <f t="shared" si="23"/>
        <v>0</v>
      </c>
      <c r="R166" s="26"/>
      <c r="S166" s="31">
        <f t="shared" si="24"/>
        <v>0</v>
      </c>
      <c r="T166" s="27">
        <f t="shared" si="25"/>
        <v>0</v>
      </c>
      <c r="U166" s="29">
        <f t="shared" si="26"/>
        <v>0</v>
      </c>
      <c r="V166" s="242">
        <f t="shared" si="27"/>
        <v>0</v>
      </c>
      <c r="W166" s="15"/>
      <c r="X166" s="62"/>
      <c r="Y166" s="63"/>
      <c r="Z166" s="64"/>
      <c r="AA166" s="65"/>
      <c r="AB166" s="66"/>
      <c r="AC166" s="37"/>
      <c r="AE166" s="12"/>
      <c r="AF166" s="10"/>
      <c r="AG166" s="9"/>
      <c r="AH166" s="34"/>
      <c r="AI166" s="37"/>
      <c r="AJ166" s="14"/>
      <c r="AK166" s="28"/>
      <c r="AL166" s="28"/>
      <c r="AM166" s="33"/>
      <c r="AN166" s="11"/>
      <c r="AO166" s="68"/>
      <c r="AP166" s="69"/>
      <c r="AQ166" s="69"/>
      <c r="AR166" s="69"/>
      <c r="AS166" s="14"/>
      <c r="AT166" s="28"/>
      <c r="AU166" s="11"/>
      <c r="AV166" s="11"/>
      <c r="AW166" s="16"/>
      <c r="AX166" s="16"/>
      <c r="AY166" s="16"/>
      <c r="AZ166" s="16"/>
      <c r="BA166" s="16"/>
      <c r="BB166" s="16"/>
      <c r="BC166" s="16"/>
      <c r="BD166" s="16"/>
      <c r="BE166" s="14"/>
      <c r="BF166" s="11"/>
      <c r="BG166" s="11"/>
    </row>
    <row r="167" spans="1:59" ht="30" customHeight="1" x14ac:dyDescent="0.35">
      <c r="A167" s="35" t="s">
        <v>552</v>
      </c>
      <c r="B167" s="52"/>
      <c r="C167" s="169" t="s">
        <v>977</v>
      </c>
      <c r="D167" s="53"/>
      <c r="E167" s="73" t="s">
        <v>903</v>
      </c>
      <c r="F167" s="73">
        <v>1</v>
      </c>
      <c r="G167" s="49"/>
      <c r="H167" s="29"/>
      <c r="I167" s="31">
        <f t="shared" si="19"/>
        <v>0</v>
      </c>
      <c r="J167" s="49"/>
      <c r="K167" s="240">
        <f t="shared" si="20"/>
        <v>0</v>
      </c>
      <c r="L167" s="59"/>
      <c r="M167" s="60">
        <f t="shared" si="21"/>
        <v>0</v>
      </c>
      <c r="N167" s="60"/>
      <c r="O167" s="61">
        <f t="shared" si="22"/>
        <v>0</v>
      </c>
      <c r="P167" s="27"/>
      <c r="Q167" s="29">
        <f t="shared" si="23"/>
        <v>0</v>
      </c>
      <c r="R167" s="26"/>
      <c r="S167" s="31">
        <f t="shared" si="24"/>
        <v>0</v>
      </c>
      <c r="T167" s="27">
        <f t="shared" si="25"/>
        <v>0</v>
      </c>
      <c r="U167" s="29">
        <f t="shared" si="26"/>
        <v>0</v>
      </c>
      <c r="V167" s="242">
        <f t="shared" si="27"/>
        <v>0</v>
      </c>
      <c r="W167" s="15"/>
      <c r="X167" s="62"/>
      <c r="Y167" s="63"/>
      <c r="Z167" s="64"/>
      <c r="AA167" s="65"/>
      <c r="AB167" s="66"/>
      <c r="AC167" s="37"/>
      <c r="AE167" s="12"/>
      <c r="AF167" s="10"/>
      <c r="AG167" s="9"/>
      <c r="AH167" s="34"/>
      <c r="AI167" s="37"/>
      <c r="AJ167" s="14"/>
      <c r="AK167" s="28"/>
      <c r="AL167" s="28"/>
      <c r="AM167" s="33"/>
      <c r="AN167" s="11"/>
      <c r="AO167" s="68"/>
      <c r="AP167" s="69"/>
      <c r="AQ167" s="69"/>
      <c r="AR167" s="69"/>
      <c r="AS167" s="14"/>
      <c r="AT167" s="28"/>
      <c r="AU167" s="11"/>
      <c r="AV167" s="11"/>
      <c r="AW167" s="16"/>
      <c r="AX167" s="16"/>
      <c r="AY167" s="16"/>
      <c r="AZ167" s="16"/>
      <c r="BA167" s="16"/>
      <c r="BB167" s="16"/>
      <c r="BC167" s="16"/>
      <c r="BD167" s="16"/>
      <c r="BE167" s="14"/>
      <c r="BF167" s="11"/>
      <c r="BG167" s="11"/>
    </row>
    <row r="168" spans="1:59" ht="30" customHeight="1" x14ac:dyDescent="0.35">
      <c r="A168" s="35" t="s">
        <v>553</v>
      </c>
      <c r="B168" s="52"/>
      <c r="C168" s="169" t="s">
        <v>995</v>
      </c>
      <c r="D168" s="53"/>
      <c r="E168" s="73" t="s">
        <v>903</v>
      </c>
      <c r="F168" s="73">
        <v>1</v>
      </c>
      <c r="G168" s="49"/>
      <c r="H168" s="29"/>
      <c r="I168" s="31">
        <f t="shared" si="19"/>
        <v>0</v>
      </c>
      <c r="J168" s="49"/>
      <c r="K168" s="240">
        <f t="shared" si="20"/>
        <v>0</v>
      </c>
      <c r="L168" s="59"/>
      <c r="M168" s="60">
        <f t="shared" si="21"/>
        <v>0</v>
      </c>
      <c r="N168" s="60"/>
      <c r="O168" s="61">
        <f t="shared" si="22"/>
        <v>0</v>
      </c>
      <c r="P168" s="27"/>
      <c r="Q168" s="29">
        <f t="shared" si="23"/>
        <v>0</v>
      </c>
      <c r="R168" s="26"/>
      <c r="S168" s="31">
        <f t="shared" si="24"/>
        <v>0</v>
      </c>
      <c r="T168" s="27">
        <f t="shared" si="25"/>
        <v>0</v>
      </c>
      <c r="U168" s="29">
        <f t="shared" si="26"/>
        <v>0</v>
      </c>
      <c r="V168" s="242">
        <f t="shared" si="27"/>
        <v>0</v>
      </c>
      <c r="W168" s="15"/>
      <c r="X168" s="62"/>
      <c r="Y168" s="63"/>
      <c r="Z168" s="64"/>
      <c r="AA168" s="65"/>
      <c r="AB168" s="66"/>
      <c r="AC168" s="37"/>
      <c r="AE168" s="12"/>
      <c r="AF168" s="10"/>
      <c r="AG168" s="9"/>
      <c r="AH168" s="34"/>
      <c r="AI168" s="37"/>
      <c r="AJ168" s="14"/>
      <c r="AK168" s="28"/>
      <c r="AL168" s="28"/>
      <c r="AM168" s="33"/>
      <c r="AN168" s="11"/>
      <c r="AO168" s="68"/>
      <c r="AP168" s="69"/>
      <c r="AQ168" s="69"/>
      <c r="AR168" s="69"/>
      <c r="AS168" s="14"/>
      <c r="AT168" s="28"/>
      <c r="AU168" s="11"/>
      <c r="AV168" s="11"/>
      <c r="AW168" s="16"/>
      <c r="AX168" s="16"/>
      <c r="AY168" s="16"/>
      <c r="AZ168" s="16"/>
      <c r="BA168" s="16"/>
      <c r="BB168" s="16"/>
      <c r="BC168" s="16"/>
      <c r="BD168" s="16"/>
      <c r="BE168" s="14"/>
      <c r="BF168" s="11"/>
      <c r="BG168" s="11"/>
    </row>
    <row r="169" spans="1:59" ht="30" customHeight="1" x14ac:dyDescent="0.35">
      <c r="A169" s="35" t="s">
        <v>554</v>
      </c>
      <c r="B169" s="52"/>
      <c r="C169" s="169" t="s">
        <v>199</v>
      </c>
      <c r="D169" s="53"/>
      <c r="E169" s="73" t="s">
        <v>903</v>
      </c>
      <c r="F169" s="73">
        <v>1</v>
      </c>
      <c r="G169" s="49"/>
      <c r="H169" s="29"/>
      <c r="I169" s="31">
        <f t="shared" si="19"/>
        <v>0</v>
      </c>
      <c r="J169" s="49"/>
      <c r="K169" s="240">
        <f t="shared" si="20"/>
        <v>0</v>
      </c>
      <c r="L169" s="59"/>
      <c r="M169" s="60">
        <f t="shared" si="21"/>
        <v>0</v>
      </c>
      <c r="N169" s="60"/>
      <c r="O169" s="61">
        <f t="shared" si="22"/>
        <v>0</v>
      </c>
      <c r="P169" s="27"/>
      <c r="Q169" s="29">
        <f t="shared" si="23"/>
        <v>0</v>
      </c>
      <c r="R169" s="26"/>
      <c r="S169" s="31">
        <f t="shared" si="24"/>
        <v>0</v>
      </c>
      <c r="T169" s="27">
        <f t="shared" si="25"/>
        <v>0</v>
      </c>
      <c r="U169" s="29">
        <f t="shared" si="26"/>
        <v>0</v>
      </c>
      <c r="V169" s="242">
        <f t="shared" si="27"/>
        <v>0</v>
      </c>
      <c r="W169" s="15"/>
      <c r="X169" s="62"/>
      <c r="Y169" s="63"/>
      <c r="Z169" s="64"/>
      <c r="AA169" s="65"/>
      <c r="AB169" s="66"/>
      <c r="AC169" s="37"/>
      <c r="AE169" s="12"/>
      <c r="AF169" s="10"/>
      <c r="AG169" s="9"/>
      <c r="AH169" s="34"/>
      <c r="AI169" s="37"/>
      <c r="AJ169" s="14"/>
      <c r="AK169" s="28"/>
      <c r="AL169" s="28"/>
      <c r="AM169" s="33"/>
      <c r="AN169" s="11"/>
      <c r="AO169" s="68"/>
      <c r="AP169" s="69"/>
      <c r="AQ169" s="69"/>
      <c r="AR169" s="69"/>
      <c r="AS169" s="14"/>
      <c r="AT169" s="28"/>
      <c r="AU169" s="11"/>
      <c r="AV169" s="11"/>
      <c r="AW169" s="16"/>
      <c r="AX169" s="16"/>
      <c r="AY169" s="16"/>
      <c r="AZ169" s="16"/>
      <c r="BA169" s="16"/>
      <c r="BB169" s="16"/>
      <c r="BC169" s="16"/>
      <c r="BD169" s="16"/>
      <c r="BE169" s="14"/>
      <c r="BF169" s="11"/>
      <c r="BG169" s="11"/>
    </row>
    <row r="170" spans="1:59" ht="30" customHeight="1" x14ac:dyDescent="0.35">
      <c r="A170" s="35" t="s">
        <v>555</v>
      </c>
      <c r="B170" s="52"/>
      <c r="C170" s="169" t="s">
        <v>202</v>
      </c>
      <c r="D170" s="53"/>
      <c r="E170" s="73" t="s">
        <v>903</v>
      </c>
      <c r="F170" s="73">
        <v>1</v>
      </c>
      <c r="G170" s="49"/>
      <c r="H170" s="29"/>
      <c r="I170" s="31">
        <f t="shared" si="19"/>
        <v>0</v>
      </c>
      <c r="J170" s="49"/>
      <c r="K170" s="240">
        <f t="shared" si="20"/>
        <v>0</v>
      </c>
      <c r="L170" s="59"/>
      <c r="M170" s="60">
        <f t="shared" si="21"/>
        <v>0</v>
      </c>
      <c r="N170" s="60"/>
      <c r="O170" s="61">
        <f t="shared" si="22"/>
        <v>0</v>
      </c>
      <c r="P170" s="27"/>
      <c r="Q170" s="29">
        <f t="shared" si="23"/>
        <v>0</v>
      </c>
      <c r="R170" s="26"/>
      <c r="S170" s="31">
        <f t="shared" si="24"/>
        <v>0</v>
      </c>
      <c r="T170" s="27">
        <f t="shared" si="25"/>
        <v>0</v>
      </c>
      <c r="U170" s="29">
        <f t="shared" si="26"/>
        <v>0</v>
      </c>
      <c r="V170" s="242">
        <f t="shared" si="27"/>
        <v>0</v>
      </c>
      <c r="W170" s="15"/>
      <c r="X170" s="62"/>
      <c r="Y170" s="63"/>
      <c r="Z170" s="64"/>
      <c r="AA170" s="65"/>
      <c r="AB170" s="66"/>
      <c r="AC170" s="37"/>
      <c r="AE170" s="12"/>
      <c r="AF170" s="10"/>
      <c r="AG170" s="9"/>
      <c r="AH170" s="34"/>
      <c r="AI170" s="37"/>
      <c r="AJ170" s="14"/>
      <c r="AK170" s="28"/>
      <c r="AL170" s="28"/>
      <c r="AM170" s="33"/>
      <c r="AN170" s="11"/>
      <c r="AO170" s="68"/>
      <c r="AP170" s="69"/>
      <c r="AQ170" s="69"/>
      <c r="AR170" s="69"/>
      <c r="AS170" s="14"/>
      <c r="AT170" s="28"/>
      <c r="AU170" s="11"/>
      <c r="AV170" s="11"/>
      <c r="AW170" s="16"/>
      <c r="AX170" s="16"/>
      <c r="AY170" s="16"/>
      <c r="AZ170" s="16"/>
      <c r="BA170" s="16"/>
      <c r="BB170" s="16"/>
      <c r="BC170" s="16"/>
      <c r="BD170" s="16"/>
      <c r="BE170" s="14"/>
      <c r="BF170" s="11"/>
      <c r="BG170" s="11"/>
    </row>
    <row r="171" spans="1:59" ht="30" customHeight="1" x14ac:dyDescent="0.35">
      <c r="A171" s="35" t="s">
        <v>601</v>
      </c>
      <c r="B171" s="52"/>
      <c r="C171" s="169" t="s">
        <v>622</v>
      </c>
      <c r="D171" s="9"/>
      <c r="E171" s="34" t="s">
        <v>903</v>
      </c>
      <c r="F171" s="36">
        <v>1</v>
      </c>
      <c r="G171" s="49"/>
      <c r="H171" s="29"/>
      <c r="I171" s="31">
        <f t="shared" si="19"/>
        <v>0</v>
      </c>
      <c r="J171" s="49"/>
      <c r="K171" s="240">
        <f t="shared" si="20"/>
        <v>0</v>
      </c>
      <c r="L171" s="59"/>
      <c r="M171" s="60">
        <f t="shared" si="21"/>
        <v>0</v>
      </c>
      <c r="N171" s="60"/>
      <c r="O171" s="61">
        <f t="shared" si="22"/>
        <v>0</v>
      </c>
      <c r="P171" s="27"/>
      <c r="Q171" s="29">
        <f t="shared" si="23"/>
        <v>0</v>
      </c>
      <c r="R171" s="29"/>
      <c r="S171" s="31">
        <f t="shared" si="24"/>
        <v>0</v>
      </c>
      <c r="T171" s="27">
        <f t="shared" si="25"/>
        <v>0</v>
      </c>
      <c r="U171" s="29">
        <f t="shared" si="26"/>
        <v>0</v>
      </c>
      <c r="V171" s="242">
        <f t="shared" si="27"/>
        <v>0</v>
      </c>
      <c r="W171" s="15"/>
      <c r="X171" s="62"/>
      <c r="Y171" s="63"/>
      <c r="Z171" s="64"/>
      <c r="AA171" s="65"/>
      <c r="AB171" s="66"/>
      <c r="AC171" s="37"/>
      <c r="AE171" s="12"/>
      <c r="AF171" s="10"/>
      <c r="AG171" s="9"/>
      <c r="AH171" s="34"/>
      <c r="AI171" s="37"/>
      <c r="AJ171" s="14"/>
      <c r="AK171" s="28"/>
      <c r="AL171" s="28"/>
      <c r="AM171" s="33"/>
      <c r="AN171" s="11"/>
      <c r="AO171" s="68"/>
      <c r="AP171" s="69"/>
      <c r="AQ171" s="69"/>
      <c r="AR171" s="69"/>
      <c r="AS171" s="14"/>
      <c r="AT171" s="28"/>
      <c r="AU171" s="11"/>
      <c r="AV171" s="11"/>
      <c r="AW171" s="16"/>
      <c r="AX171" s="16"/>
      <c r="AY171" s="16"/>
      <c r="AZ171" s="16"/>
      <c r="BA171" s="16"/>
      <c r="BB171" s="16"/>
      <c r="BC171" s="16"/>
      <c r="BD171" s="16"/>
      <c r="BE171" s="14"/>
      <c r="BF171" s="11"/>
      <c r="BG171" s="11"/>
    </row>
    <row r="172" spans="1:59" ht="30" customHeight="1" x14ac:dyDescent="0.35">
      <c r="A172" s="35" t="s">
        <v>1096</v>
      </c>
      <c r="B172" s="52"/>
      <c r="C172" s="169" t="s">
        <v>996</v>
      </c>
      <c r="D172" s="53"/>
      <c r="E172" s="73" t="s">
        <v>903</v>
      </c>
      <c r="F172" s="73">
        <v>1</v>
      </c>
      <c r="G172" s="49"/>
      <c r="H172" s="29"/>
      <c r="I172" s="31">
        <f t="shared" si="19"/>
        <v>0</v>
      </c>
      <c r="J172" s="49"/>
      <c r="K172" s="240">
        <f t="shared" si="20"/>
        <v>0</v>
      </c>
      <c r="L172" s="59"/>
      <c r="M172" s="60">
        <f t="shared" si="21"/>
        <v>0</v>
      </c>
      <c r="N172" s="60"/>
      <c r="O172" s="61">
        <f t="shared" si="22"/>
        <v>0</v>
      </c>
      <c r="P172" s="27"/>
      <c r="Q172" s="29">
        <f t="shared" si="23"/>
        <v>0</v>
      </c>
      <c r="R172" s="29"/>
      <c r="S172" s="31">
        <f t="shared" si="24"/>
        <v>0</v>
      </c>
      <c r="T172" s="27">
        <f t="shared" si="25"/>
        <v>0</v>
      </c>
      <c r="U172" s="29">
        <f t="shared" si="26"/>
        <v>0</v>
      </c>
      <c r="V172" s="242">
        <f t="shared" si="27"/>
        <v>0</v>
      </c>
      <c r="W172" s="15"/>
      <c r="X172" s="62"/>
      <c r="Y172" s="63"/>
      <c r="Z172" s="64"/>
      <c r="AA172" s="65"/>
      <c r="AB172" s="66"/>
      <c r="AC172" s="37"/>
      <c r="AE172" s="12"/>
      <c r="AF172" s="10"/>
      <c r="AG172" s="9"/>
      <c r="AH172" s="34"/>
      <c r="AI172" s="37"/>
      <c r="AJ172" s="14"/>
      <c r="AK172" s="28"/>
      <c r="AL172" s="28"/>
      <c r="AM172" s="33"/>
      <c r="AN172" s="11"/>
      <c r="AO172" s="68"/>
      <c r="AP172" s="69"/>
      <c r="AQ172" s="69"/>
      <c r="AR172" s="69"/>
      <c r="AS172" s="14"/>
      <c r="AT172" s="28"/>
      <c r="AU172" s="11"/>
      <c r="AV172" s="11"/>
      <c r="AW172" s="16"/>
      <c r="AX172" s="16"/>
      <c r="AY172" s="16"/>
      <c r="AZ172" s="16"/>
      <c r="BA172" s="16"/>
      <c r="BB172" s="16"/>
      <c r="BC172" s="16"/>
      <c r="BD172" s="16"/>
      <c r="BE172" s="14"/>
      <c r="BF172" s="11"/>
      <c r="BG172" s="11"/>
    </row>
    <row r="173" spans="1:59" ht="30" customHeight="1" x14ac:dyDescent="0.35">
      <c r="A173" s="35" t="s">
        <v>556</v>
      </c>
      <c r="B173" s="52"/>
      <c r="C173" s="456" t="s">
        <v>275</v>
      </c>
      <c r="D173" s="9"/>
      <c r="E173" s="34"/>
      <c r="F173" s="36"/>
      <c r="G173" s="59"/>
      <c r="H173" s="60"/>
      <c r="I173" s="61"/>
      <c r="J173" s="59"/>
      <c r="K173" s="61"/>
      <c r="L173" s="59"/>
      <c r="M173" s="60"/>
      <c r="N173" s="60"/>
      <c r="O173" s="61"/>
      <c r="P173" s="59"/>
      <c r="Q173" s="60"/>
      <c r="R173" s="60"/>
      <c r="S173" s="61"/>
      <c r="T173" s="27"/>
      <c r="U173" s="29"/>
      <c r="V173" s="242"/>
      <c r="W173" s="15"/>
      <c r="X173" s="62" t="s">
        <v>274</v>
      </c>
      <c r="Y173" s="63"/>
      <c r="Z173" s="177" t="s">
        <v>275</v>
      </c>
      <c r="AA173" s="65"/>
      <c r="AB173" s="66"/>
      <c r="AC173" s="37"/>
      <c r="AE173" s="12" t="s">
        <v>274</v>
      </c>
      <c r="AF173" s="194" t="s">
        <v>276</v>
      </c>
      <c r="AG173" s="9"/>
      <c r="AH173" s="34"/>
      <c r="AI173" s="37"/>
      <c r="AJ173" s="67"/>
      <c r="AK173" s="28"/>
      <c r="AL173" s="28"/>
      <c r="AM173" s="68"/>
      <c r="AN173" s="69"/>
      <c r="AO173" s="68"/>
      <c r="AP173" s="69"/>
      <c r="AQ173" s="69"/>
      <c r="AR173" s="69"/>
      <c r="AS173" s="67"/>
      <c r="AT173" s="70"/>
      <c r="AU173" s="69"/>
      <c r="AV173" s="69"/>
      <c r="AW173" s="16"/>
      <c r="AX173" s="16"/>
      <c r="AY173" s="16"/>
      <c r="AZ173" s="16"/>
      <c r="BA173" s="16"/>
      <c r="BB173" s="16"/>
      <c r="BC173" s="16"/>
      <c r="BD173" s="16"/>
      <c r="BE173" s="14"/>
      <c r="BF173" s="11"/>
      <c r="BG173" s="11"/>
    </row>
    <row r="174" spans="1:59" ht="30" customHeight="1" x14ac:dyDescent="0.35">
      <c r="A174" s="35" t="s">
        <v>557</v>
      </c>
      <c r="B174" s="52"/>
      <c r="C174" s="168" t="s">
        <v>1056</v>
      </c>
      <c r="D174" s="105"/>
      <c r="E174" s="138" t="s">
        <v>172</v>
      </c>
      <c r="F174" s="128">
        <v>1</v>
      </c>
      <c r="G174" s="49"/>
      <c r="H174" s="29"/>
      <c r="I174" s="31">
        <f t="shared" si="19"/>
        <v>0</v>
      </c>
      <c r="J174" s="40"/>
      <c r="K174" s="244">
        <f t="shared" si="20"/>
        <v>0</v>
      </c>
      <c r="L174" s="59"/>
      <c r="M174" s="60">
        <f t="shared" si="21"/>
        <v>0</v>
      </c>
      <c r="N174" s="60"/>
      <c r="O174" s="61">
        <f t="shared" si="22"/>
        <v>0</v>
      </c>
      <c r="P174" s="27"/>
      <c r="Q174" s="29">
        <f t="shared" si="23"/>
        <v>0</v>
      </c>
      <c r="R174" s="26"/>
      <c r="S174" s="31">
        <f t="shared" si="24"/>
        <v>0</v>
      </c>
      <c r="T174" s="27">
        <f t="shared" si="25"/>
        <v>0</v>
      </c>
      <c r="U174" s="29">
        <f t="shared" si="26"/>
        <v>0</v>
      </c>
      <c r="V174" s="242">
        <f t="shared" si="27"/>
        <v>0</v>
      </c>
      <c r="W174" s="15"/>
      <c r="X174" s="62" t="s">
        <v>277</v>
      </c>
      <c r="Y174" s="63"/>
      <c r="Z174" s="64" t="s">
        <v>171</v>
      </c>
      <c r="AA174" s="65"/>
      <c r="AB174" s="66" t="s">
        <v>172</v>
      </c>
      <c r="AC174" s="37">
        <v>1</v>
      </c>
      <c r="AE174" s="12" t="s">
        <v>277</v>
      </c>
      <c r="AF174" s="10" t="s">
        <v>173</v>
      </c>
      <c r="AG174" s="9"/>
      <c r="AH174" s="34" t="s">
        <v>172</v>
      </c>
      <c r="AI174" s="37">
        <v>1</v>
      </c>
      <c r="AJ174" s="14">
        <v>2500</v>
      </c>
      <c r="AK174" s="28"/>
      <c r="AL174" s="28"/>
      <c r="AM174" s="33"/>
      <c r="AN174" s="11"/>
      <c r="AO174" s="68"/>
      <c r="AP174" s="69"/>
      <c r="AQ174" s="69"/>
      <c r="AR174" s="69"/>
      <c r="AS174" s="14"/>
      <c r="AT174" s="28"/>
      <c r="AU174" s="11"/>
      <c r="AV174" s="11"/>
      <c r="AW174" s="16"/>
      <c r="AX174" s="16"/>
      <c r="AY174" s="16"/>
      <c r="AZ174" s="16"/>
      <c r="BA174" s="16"/>
      <c r="BB174" s="16"/>
      <c r="BC174" s="16"/>
      <c r="BD174" s="16"/>
      <c r="BE174" s="14"/>
      <c r="BF174" s="11"/>
      <c r="BG174" s="11"/>
    </row>
    <row r="175" spans="1:59" ht="30" customHeight="1" x14ac:dyDescent="0.35">
      <c r="A175" s="35" t="s">
        <v>558</v>
      </c>
      <c r="B175" s="52"/>
      <c r="C175" s="168" t="s">
        <v>1057</v>
      </c>
      <c r="D175" s="105"/>
      <c r="E175" s="138" t="s">
        <v>172</v>
      </c>
      <c r="F175" s="128">
        <v>6</v>
      </c>
      <c r="G175" s="49"/>
      <c r="H175" s="29"/>
      <c r="I175" s="31">
        <f t="shared" si="19"/>
        <v>0</v>
      </c>
      <c r="J175" s="40"/>
      <c r="K175" s="244">
        <f t="shared" si="20"/>
        <v>0</v>
      </c>
      <c r="L175" s="59"/>
      <c r="M175" s="60">
        <f t="shared" si="21"/>
        <v>0</v>
      </c>
      <c r="N175" s="60"/>
      <c r="O175" s="61">
        <f t="shared" si="22"/>
        <v>0</v>
      </c>
      <c r="P175" s="27"/>
      <c r="Q175" s="29">
        <f t="shared" si="23"/>
        <v>0</v>
      </c>
      <c r="R175" s="26"/>
      <c r="S175" s="31">
        <f t="shared" si="24"/>
        <v>0</v>
      </c>
      <c r="T175" s="27">
        <f t="shared" si="25"/>
        <v>0</v>
      </c>
      <c r="U175" s="29">
        <f t="shared" si="26"/>
        <v>0</v>
      </c>
      <c r="V175" s="242">
        <f t="shared" si="27"/>
        <v>0</v>
      </c>
      <c r="W175" s="15"/>
      <c r="X175" s="62" t="s">
        <v>509</v>
      </c>
      <c r="Y175" s="63"/>
      <c r="Z175" s="64" t="s">
        <v>279</v>
      </c>
      <c r="AA175" s="65"/>
      <c r="AB175" s="66" t="s">
        <v>172</v>
      </c>
      <c r="AC175" s="37">
        <v>2</v>
      </c>
      <c r="AE175" s="12" t="s">
        <v>509</v>
      </c>
      <c r="AF175" s="10" t="s">
        <v>510</v>
      </c>
      <c r="AG175" s="9"/>
      <c r="AH175" s="34" t="s">
        <v>172</v>
      </c>
      <c r="AI175" s="37">
        <v>2</v>
      </c>
      <c r="AJ175" s="14">
        <v>900</v>
      </c>
      <c r="AK175" s="28"/>
      <c r="AL175" s="28"/>
      <c r="AM175" s="33"/>
      <c r="AN175" s="11"/>
      <c r="AO175" s="68"/>
      <c r="AP175" s="69"/>
      <c r="AQ175" s="69"/>
      <c r="AR175" s="69"/>
      <c r="AS175" s="14"/>
      <c r="AT175" s="28"/>
      <c r="AU175" s="11"/>
      <c r="AV175" s="11"/>
      <c r="AW175" s="16"/>
      <c r="AX175" s="16"/>
      <c r="AY175" s="16"/>
      <c r="AZ175" s="16"/>
      <c r="BA175" s="16"/>
      <c r="BB175" s="16"/>
      <c r="BC175" s="16"/>
      <c r="BD175" s="16"/>
      <c r="BE175" s="14"/>
      <c r="BF175" s="11"/>
      <c r="BG175" s="11"/>
    </row>
    <row r="176" spans="1:59" ht="30" customHeight="1" x14ac:dyDescent="0.35">
      <c r="A176" s="35" t="s">
        <v>559</v>
      </c>
      <c r="B176" s="52"/>
      <c r="C176" s="168" t="s">
        <v>281</v>
      </c>
      <c r="D176" s="105"/>
      <c r="E176" s="138" t="s">
        <v>172</v>
      </c>
      <c r="F176" s="128">
        <v>6</v>
      </c>
      <c r="G176" s="49"/>
      <c r="H176" s="29"/>
      <c r="I176" s="31">
        <f t="shared" si="19"/>
        <v>0</v>
      </c>
      <c r="J176" s="40"/>
      <c r="K176" s="244">
        <f t="shared" si="20"/>
        <v>0</v>
      </c>
      <c r="L176" s="59"/>
      <c r="M176" s="60">
        <f t="shared" si="21"/>
        <v>0</v>
      </c>
      <c r="N176" s="60"/>
      <c r="O176" s="61">
        <f t="shared" si="22"/>
        <v>0</v>
      </c>
      <c r="P176" s="27"/>
      <c r="Q176" s="29">
        <f t="shared" si="23"/>
        <v>0</v>
      </c>
      <c r="R176" s="26"/>
      <c r="S176" s="31">
        <f t="shared" si="24"/>
        <v>0</v>
      </c>
      <c r="T176" s="27">
        <f t="shared" si="25"/>
        <v>0</v>
      </c>
      <c r="U176" s="29">
        <f t="shared" si="26"/>
        <v>0</v>
      </c>
      <c r="V176" s="242">
        <f t="shared" si="27"/>
        <v>0</v>
      </c>
      <c r="W176" s="15"/>
      <c r="X176" s="62" t="s">
        <v>278</v>
      </c>
      <c r="Y176" s="63"/>
      <c r="Z176" s="64" t="s">
        <v>281</v>
      </c>
      <c r="AA176" s="65"/>
      <c r="AB176" s="66" t="s">
        <v>172</v>
      </c>
      <c r="AC176" s="37">
        <v>6</v>
      </c>
      <c r="AE176" s="12" t="s">
        <v>278</v>
      </c>
      <c r="AF176" s="10" t="s">
        <v>282</v>
      </c>
      <c r="AG176" s="9"/>
      <c r="AH176" s="34" t="s">
        <v>172</v>
      </c>
      <c r="AI176" s="37">
        <v>6</v>
      </c>
      <c r="AJ176" s="14">
        <v>600</v>
      </c>
      <c r="AK176" s="28"/>
      <c r="AL176" s="28"/>
      <c r="AM176" s="33"/>
      <c r="AN176" s="11"/>
      <c r="AO176" s="68"/>
      <c r="AP176" s="69"/>
      <c r="AQ176" s="69"/>
      <c r="AR176" s="69"/>
      <c r="AS176" s="14"/>
      <c r="AT176" s="28"/>
      <c r="AU176" s="11"/>
      <c r="AV176" s="11"/>
      <c r="AW176" s="16"/>
      <c r="AX176" s="16"/>
      <c r="AY176" s="16"/>
      <c r="AZ176" s="16"/>
      <c r="BA176" s="16"/>
      <c r="BB176" s="16"/>
      <c r="BC176" s="16"/>
      <c r="BD176" s="16"/>
      <c r="BE176" s="14"/>
      <c r="BF176" s="11"/>
      <c r="BG176" s="11"/>
    </row>
    <row r="177" spans="1:59" ht="30" customHeight="1" x14ac:dyDescent="0.35">
      <c r="A177" s="35" t="s">
        <v>560</v>
      </c>
      <c r="B177" s="52"/>
      <c r="C177" s="168" t="s">
        <v>977</v>
      </c>
      <c r="D177" s="105"/>
      <c r="E177" s="138" t="s">
        <v>903</v>
      </c>
      <c r="F177" s="128">
        <v>1</v>
      </c>
      <c r="G177" s="49"/>
      <c r="H177" s="29"/>
      <c r="I177" s="31">
        <f t="shared" si="19"/>
        <v>0</v>
      </c>
      <c r="J177" s="40"/>
      <c r="K177" s="244">
        <f t="shared" si="20"/>
        <v>0</v>
      </c>
      <c r="L177" s="59"/>
      <c r="M177" s="60">
        <f t="shared" si="21"/>
        <v>0</v>
      </c>
      <c r="N177" s="60"/>
      <c r="O177" s="61">
        <f t="shared" si="22"/>
        <v>0</v>
      </c>
      <c r="P177" s="27"/>
      <c r="Q177" s="29">
        <f t="shared" si="23"/>
        <v>0</v>
      </c>
      <c r="R177" s="26"/>
      <c r="S177" s="31">
        <f t="shared" si="24"/>
        <v>0</v>
      </c>
      <c r="T177" s="27">
        <f t="shared" si="25"/>
        <v>0</v>
      </c>
      <c r="U177" s="29">
        <f t="shared" si="26"/>
        <v>0</v>
      </c>
      <c r="V177" s="242">
        <f t="shared" si="27"/>
        <v>0</v>
      </c>
      <c r="W177" s="15"/>
      <c r="X177" s="62" t="s">
        <v>280</v>
      </c>
      <c r="Y177" s="63"/>
      <c r="Z177" s="64" t="s">
        <v>193</v>
      </c>
      <c r="AA177" s="65"/>
      <c r="AB177" s="66" t="s">
        <v>903</v>
      </c>
      <c r="AC177" s="37">
        <v>1</v>
      </c>
      <c r="AE177" s="12" t="s">
        <v>280</v>
      </c>
      <c r="AF177" s="10" t="s">
        <v>194</v>
      </c>
      <c r="AG177" s="9"/>
      <c r="AH177" s="34" t="s">
        <v>903</v>
      </c>
      <c r="AI177" s="37">
        <v>1</v>
      </c>
      <c r="AJ177" s="14">
        <v>1200</v>
      </c>
      <c r="AK177" s="28"/>
      <c r="AL177" s="28"/>
      <c r="AM177" s="33"/>
      <c r="AN177" s="11"/>
      <c r="AO177" s="68"/>
      <c r="AP177" s="69"/>
      <c r="AQ177" s="69"/>
      <c r="AR177" s="69"/>
      <c r="AS177" s="14"/>
      <c r="AT177" s="28"/>
      <c r="AU177" s="11"/>
      <c r="AV177" s="11"/>
      <c r="AW177" s="16"/>
      <c r="AX177" s="16"/>
      <c r="AY177" s="16"/>
      <c r="AZ177" s="16"/>
      <c r="BA177" s="16"/>
      <c r="BB177" s="16"/>
      <c r="BC177" s="16"/>
      <c r="BD177" s="16"/>
      <c r="BE177" s="14"/>
      <c r="BF177" s="11"/>
      <c r="BG177" s="11"/>
    </row>
    <row r="178" spans="1:59" ht="30" customHeight="1" x14ac:dyDescent="0.35">
      <c r="A178" s="35" t="s">
        <v>561</v>
      </c>
      <c r="B178" s="52"/>
      <c r="C178" s="168" t="s">
        <v>196</v>
      </c>
      <c r="D178" s="105"/>
      <c r="E178" s="138" t="s">
        <v>903</v>
      </c>
      <c r="F178" s="128">
        <v>1</v>
      </c>
      <c r="G178" s="49"/>
      <c r="H178" s="29"/>
      <c r="I178" s="31">
        <f t="shared" si="19"/>
        <v>0</v>
      </c>
      <c r="J178" s="40"/>
      <c r="K178" s="244">
        <f t="shared" si="20"/>
        <v>0</v>
      </c>
      <c r="L178" s="59"/>
      <c r="M178" s="60">
        <f t="shared" si="21"/>
        <v>0</v>
      </c>
      <c r="N178" s="60"/>
      <c r="O178" s="61">
        <f t="shared" si="22"/>
        <v>0</v>
      </c>
      <c r="P178" s="27"/>
      <c r="Q178" s="29">
        <f t="shared" si="23"/>
        <v>0</v>
      </c>
      <c r="R178" s="26"/>
      <c r="S178" s="31">
        <f t="shared" si="24"/>
        <v>0</v>
      </c>
      <c r="T178" s="27">
        <f t="shared" si="25"/>
        <v>0</v>
      </c>
      <c r="U178" s="29">
        <f t="shared" si="26"/>
        <v>0</v>
      </c>
      <c r="V178" s="242">
        <f t="shared" si="27"/>
        <v>0</v>
      </c>
      <c r="W178" s="15"/>
      <c r="X178" s="62" t="s">
        <v>511</v>
      </c>
      <c r="Y178" s="63"/>
      <c r="Z178" s="64" t="s">
        <v>196</v>
      </c>
      <c r="AA178" s="65"/>
      <c r="AB178" s="66" t="s">
        <v>903</v>
      </c>
      <c r="AC178" s="37">
        <v>1</v>
      </c>
      <c r="AE178" s="12" t="s">
        <v>511</v>
      </c>
      <c r="AF178" s="10" t="s">
        <v>197</v>
      </c>
      <c r="AG178" s="9"/>
      <c r="AH178" s="34" t="s">
        <v>903</v>
      </c>
      <c r="AI178" s="37">
        <v>1</v>
      </c>
      <c r="AJ178" s="14">
        <v>350</v>
      </c>
      <c r="AK178" s="28"/>
      <c r="AL178" s="28"/>
      <c r="AM178" s="33"/>
      <c r="AN178" s="11"/>
      <c r="AO178" s="68"/>
      <c r="AP178" s="69"/>
      <c r="AQ178" s="69"/>
      <c r="AR178" s="69"/>
      <c r="AS178" s="14"/>
      <c r="AT178" s="28"/>
      <c r="AU178" s="11"/>
      <c r="AV178" s="11"/>
      <c r="AW178" s="16"/>
      <c r="AX178" s="16"/>
      <c r="AY178" s="16"/>
      <c r="AZ178" s="16"/>
      <c r="BA178" s="16"/>
      <c r="BB178" s="16"/>
      <c r="BC178" s="16"/>
      <c r="BD178" s="16"/>
      <c r="BE178" s="14"/>
      <c r="BF178" s="11"/>
      <c r="BG178" s="11"/>
    </row>
    <row r="179" spans="1:59" ht="30" customHeight="1" x14ac:dyDescent="0.35">
      <c r="A179" s="35" t="s">
        <v>562</v>
      </c>
      <c r="B179" s="52"/>
      <c r="C179" s="168" t="s">
        <v>199</v>
      </c>
      <c r="D179" s="105"/>
      <c r="E179" s="138" t="s">
        <v>903</v>
      </c>
      <c r="F179" s="128">
        <v>1</v>
      </c>
      <c r="G179" s="49"/>
      <c r="H179" s="29"/>
      <c r="I179" s="31">
        <f t="shared" si="19"/>
        <v>0</v>
      </c>
      <c r="J179" s="40"/>
      <c r="K179" s="244">
        <f t="shared" si="20"/>
        <v>0</v>
      </c>
      <c r="L179" s="59"/>
      <c r="M179" s="60">
        <f t="shared" si="21"/>
        <v>0</v>
      </c>
      <c r="N179" s="60"/>
      <c r="O179" s="61">
        <f t="shared" si="22"/>
        <v>0</v>
      </c>
      <c r="P179" s="27"/>
      <c r="Q179" s="29">
        <f t="shared" si="23"/>
        <v>0</v>
      </c>
      <c r="R179" s="26"/>
      <c r="S179" s="31">
        <f t="shared" si="24"/>
        <v>0</v>
      </c>
      <c r="T179" s="27">
        <f t="shared" si="25"/>
        <v>0</v>
      </c>
      <c r="U179" s="29">
        <f t="shared" si="26"/>
        <v>0</v>
      </c>
      <c r="V179" s="242">
        <f t="shared" si="27"/>
        <v>0</v>
      </c>
      <c r="W179" s="15"/>
      <c r="X179" s="62" t="s">
        <v>512</v>
      </c>
      <c r="Y179" s="63"/>
      <c r="Z179" s="64" t="s">
        <v>199</v>
      </c>
      <c r="AA179" s="65"/>
      <c r="AB179" s="66" t="s">
        <v>903</v>
      </c>
      <c r="AC179" s="37">
        <v>1</v>
      </c>
      <c r="AE179" s="12" t="s">
        <v>512</v>
      </c>
      <c r="AF179" s="10" t="s">
        <v>200</v>
      </c>
      <c r="AG179" s="9"/>
      <c r="AH179" s="34" t="s">
        <v>903</v>
      </c>
      <c r="AI179" s="37">
        <v>1</v>
      </c>
      <c r="AJ179" s="14">
        <v>5000</v>
      </c>
      <c r="AK179" s="28"/>
      <c r="AL179" s="28"/>
      <c r="AM179" s="33"/>
      <c r="AN179" s="11"/>
      <c r="AO179" s="68"/>
      <c r="AP179" s="69"/>
      <c r="AQ179" s="69"/>
      <c r="AR179" s="69"/>
      <c r="AS179" s="14"/>
      <c r="AT179" s="28"/>
      <c r="AU179" s="11"/>
      <c r="AV179" s="11"/>
      <c r="AW179" s="16"/>
      <c r="AX179" s="16"/>
      <c r="AY179" s="16"/>
      <c r="AZ179" s="16"/>
      <c r="BA179" s="16"/>
      <c r="BB179" s="16"/>
      <c r="BC179" s="16"/>
      <c r="BD179" s="16"/>
      <c r="BE179" s="14"/>
      <c r="BF179" s="11"/>
      <c r="BG179" s="11"/>
    </row>
    <row r="180" spans="1:59" ht="30" customHeight="1" x14ac:dyDescent="0.35">
      <c r="A180" s="35" t="s">
        <v>563</v>
      </c>
      <c r="B180" s="52"/>
      <c r="C180" s="168" t="s">
        <v>202</v>
      </c>
      <c r="D180" s="105"/>
      <c r="E180" s="138" t="s">
        <v>903</v>
      </c>
      <c r="F180" s="128">
        <v>1</v>
      </c>
      <c r="G180" s="49"/>
      <c r="H180" s="29"/>
      <c r="I180" s="31">
        <f t="shared" si="19"/>
        <v>0</v>
      </c>
      <c r="J180" s="40"/>
      <c r="K180" s="244">
        <f t="shared" si="20"/>
        <v>0</v>
      </c>
      <c r="L180" s="59"/>
      <c r="M180" s="60">
        <f t="shared" si="21"/>
        <v>0</v>
      </c>
      <c r="N180" s="60"/>
      <c r="O180" s="61">
        <f t="shared" si="22"/>
        <v>0</v>
      </c>
      <c r="P180" s="27"/>
      <c r="Q180" s="29">
        <f t="shared" si="23"/>
        <v>0</v>
      </c>
      <c r="R180" s="26"/>
      <c r="S180" s="31">
        <f t="shared" si="24"/>
        <v>0</v>
      </c>
      <c r="T180" s="27">
        <f t="shared" si="25"/>
        <v>0</v>
      </c>
      <c r="U180" s="29">
        <f t="shared" si="26"/>
        <v>0</v>
      </c>
      <c r="V180" s="242">
        <f t="shared" si="27"/>
        <v>0</v>
      </c>
      <c r="W180" s="15"/>
      <c r="X180" s="62" t="s">
        <v>283</v>
      </c>
      <c r="Y180" s="63"/>
      <c r="Z180" s="64" t="s">
        <v>202</v>
      </c>
      <c r="AA180" s="65"/>
      <c r="AB180" s="66" t="s">
        <v>903</v>
      </c>
      <c r="AC180" s="37">
        <v>1</v>
      </c>
      <c r="AE180" s="12" t="s">
        <v>283</v>
      </c>
      <c r="AF180" s="10" t="s">
        <v>203</v>
      </c>
      <c r="AG180" s="9"/>
      <c r="AH180" s="34" t="s">
        <v>903</v>
      </c>
      <c r="AI180" s="37">
        <v>1</v>
      </c>
      <c r="AJ180" s="14">
        <v>350</v>
      </c>
      <c r="AK180" s="28"/>
      <c r="AL180" s="28"/>
      <c r="AM180" s="33"/>
      <c r="AN180" s="11"/>
      <c r="AO180" s="68"/>
      <c r="AP180" s="69"/>
      <c r="AQ180" s="69"/>
      <c r="AR180" s="69"/>
      <c r="AS180" s="14"/>
      <c r="AT180" s="28"/>
      <c r="AU180" s="11"/>
      <c r="AV180" s="11"/>
      <c r="AW180" s="16"/>
      <c r="AX180" s="16"/>
      <c r="AY180" s="16"/>
      <c r="AZ180" s="16"/>
      <c r="BA180" s="16"/>
      <c r="BB180" s="16"/>
      <c r="BC180" s="16"/>
      <c r="BD180" s="16"/>
      <c r="BE180" s="14"/>
      <c r="BF180" s="11"/>
      <c r="BG180" s="11"/>
    </row>
    <row r="181" spans="1:59" ht="30" customHeight="1" x14ac:dyDescent="0.35">
      <c r="A181" s="35" t="s">
        <v>564</v>
      </c>
      <c r="B181" s="52"/>
      <c r="C181" s="168" t="s">
        <v>622</v>
      </c>
      <c r="D181" s="105"/>
      <c r="E181" s="138" t="s">
        <v>172</v>
      </c>
      <c r="F181" s="128">
        <v>1</v>
      </c>
      <c r="G181" s="49"/>
      <c r="H181" s="29"/>
      <c r="I181" s="31">
        <f t="shared" si="19"/>
        <v>0</v>
      </c>
      <c r="J181" s="40"/>
      <c r="K181" s="244">
        <f t="shared" si="20"/>
        <v>0</v>
      </c>
      <c r="L181" s="59"/>
      <c r="M181" s="60">
        <f t="shared" si="21"/>
        <v>0</v>
      </c>
      <c r="N181" s="60"/>
      <c r="O181" s="61">
        <f t="shared" si="22"/>
        <v>0</v>
      </c>
      <c r="P181" s="27"/>
      <c r="Q181" s="29">
        <f t="shared" si="23"/>
        <v>0</v>
      </c>
      <c r="R181" s="29"/>
      <c r="S181" s="31">
        <f t="shared" si="24"/>
        <v>0</v>
      </c>
      <c r="T181" s="27">
        <f t="shared" si="25"/>
        <v>0</v>
      </c>
      <c r="U181" s="29">
        <f t="shared" si="26"/>
        <v>0</v>
      </c>
      <c r="V181" s="242">
        <f t="shared" si="27"/>
        <v>0</v>
      </c>
      <c r="W181" s="15"/>
      <c r="X181" s="62"/>
      <c r="Y181" s="63"/>
      <c r="Z181" s="64"/>
      <c r="AA181" s="65"/>
      <c r="AB181" s="66"/>
      <c r="AC181" s="37"/>
      <c r="AE181" s="12"/>
      <c r="AF181" s="10"/>
      <c r="AG181" s="9"/>
      <c r="AH181" s="34"/>
      <c r="AI181" s="37"/>
      <c r="AJ181" s="14"/>
      <c r="AK181" s="28"/>
      <c r="AL181" s="28"/>
      <c r="AM181" s="33"/>
      <c r="AN181" s="11"/>
      <c r="AO181" s="68"/>
      <c r="AP181" s="69"/>
      <c r="AQ181" s="69"/>
      <c r="AR181" s="69"/>
      <c r="AS181" s="14"/>
      <c r="AT181" s="28"/>
      <c r="AU181" s="11"/>
      <c r="AV181" s="11"/>
      <c r="AW181" s="16"/>
      <c r="AX181" s="16"/>
      <c r="AY181" s="16"/>
      <c r="AZ181" s="16"/>
      <c r="BA181" s="16"/>
      <c r="BB181" s="16"/>
      <c r="BC181" s="16"/>
      <c r="BD181" s="16"/>
      <c r="BE181" s="14"/>
      <c r="BF181" s="11"/>
      <c r="BG181" s="11"/>
    </row>
    <row r="182" spans="1:59" ht="30" customHeight="1" x14ac:dyDescent="0.35">
      <c r="A182" s="458" t="s">
        <v>632</v>
      </c>
      <c r="B182" s="71" t="s">
        <v>668</v>
      </c>
      <c r="C182" s="317"/>
      <c r="D182" s="9"/>
      <c r="E182" s="77"/>
      <c r="F182" s="36"/>
      <c r="G182" s="49"/>
      <c r="H182" s="29"/>
      <c r="I182" s="31"/>
      <c r="J182" s="40"/>
      <c r="K182" s="244"/>
      <c r="L182" s="59"/>
      <c r="M182" s="60"/>
      <c r="N182" s="60"/>
      <c r="O182" s="61"/>
      <c r="P182" s="27"/>
      <c r="Q182" s="29"/>
      <c r="R182" s="29"/>
      <c r="S182" s="31"/>
      <c r="T182" s="27"/>
      <c r="U182" s="29"/>
      <c r="V182" s="242"/>
      <c r="W182" s="15"/>
      <c r="X182" s="62"/>
      <c r="Y182" s="63"/>
      <c r="Z182" s="64"/>
      <c r="AA182" s="65"/>
      <c r="AB182" s="66"/>
      <c r="AC182" s="37"/>
      <c r="AE182" s="12"/>
      <c r="AF182" s="10"/>
      <c r="AG182" s="9"/>
      <c r="AH182" s="34"/>
      <c r="AI182" s="37"/>
      <c r="AJ182" s="14"/>
      <c r="AK182" s="28"/>
      <c r="AL182" s="28"/>
      <c r="AM182" s="33"/>
      <c r="AN182" s="11"/>
      <c r="AO182" s="68"/>
      <c r="AP182" s="69"/>
      <c r="AQ182" s="69"/>
      <c r="AR182" s="69"/>
      <c r="AS182" s="14"/>
      <c r="AT182" s="28"/>
      <c r="AU182" s="11"/>
      <c r="AV182" s="11"/>
      <c r="AW182" s="16"/>
      <c r="AX182" s="16"/>
      <c r="AY182" s="16"/>
      <c r="AZ182" s="16"/>
      <c r="BA182" s="16"/>
      <c r="BB182" s="16"/>
      <c r="BC182" s="16"/>
      <c r="BD182" s="16"/>
      <c r="BE182" s="14"/>
      <c r="BF182" s="11"/>
      <c r="BG182" s="11"/>
    </row>
    <row r="183" spans="1:59" ht="30" customHeight="1" x14ac:dyDescent="0.35">
      <c r="A183" s="35" t="s">
        <v>633</v>
      </c>
      <c r="B183" s="54"/>
      <c r="C183" s="76" t="s">
        <v>1056</v>
      </c>
      <c r="D183" s="9"/>
      <c r="E183" s="77" t="s">
        <v>172</v>
      </c>
      <c r="F183" s="36">
        <v>1</v>
      </c>
      <c r="G183" s="49"/>
      <c r="H183" s="29"/>
      <c r="I183" s="31">
        <f t="shared" si="19"/>
        <v>0</v>
      </c>
      <c r="J183" s="40"/>
      <c r="K183" s="244">
        <f t="shared" si="20"/>
        <v>0</v>
      </c>
      <c r="L183" s="59"/>
      <c r="M183" s="60">
        <f t="shared" si="21"/>
        <v>0</v>
      </c>
      <c r="N183" s="60"/>
      <c r="O183" s="61">
        <f t="shared" si="22"/>
        <v>0</v>
      </c>
      <c r="P183" s="27"/>
      <c r="Q183" s="29">
        <f t="shared" si="23"/>
        <v>0</v>
      </c>
      <c r="R183" s="29"/>
      <c r="S183" s="31">
        <f t="shared" si="24"/>
        <v>0</v>
      </c>
      <c r="T183" s="27">
        <f t="shared" si="25"/>
        <v>0</v>
      </c>
      <c r="U183" s="29">
        <f t="shared" si="26"/>
        <v>0</v>
      </c>
      <c r="V183" s="242">
        <f t="shared" si="27"/>
        <v>0</v>
      </c>
      <c r="W183" s="15"/>
      <c r="X183" s="62"/>
      <c r="Y183" s="63"/>
      <c r="Z183" s="64"/>
      <c r="AA183" s="65"/>
      <c r="AB183" s="66"/>
      <c r="AC183" s="37"/>
      <c r="AE183" s="12"/>
      <c r="AF183" s="10"/>
      <c r="AG183" s="9"/>
      <c r="AH183" s="34"/>
      <c r="AI183" s="37"/>
      <c r="AJ183" s="14"/>
      <c r="AK183" s="28"/>
      <c r="AL183" s="28"/>
      <c r="AM183" s="33"/>
      <c r="AN183" s="11"/>
      <c r="AO183" s="68"/>
      <c r="AP183" s="69"/>
      <c r="AQ183" s="69"/>
      <c r="AR183" s="69"/>
      <c r="AS183" s="14"/>
      <c r="AT183" s="28"/>
      <c r="AU183" s="11"/>
      <c r="AV183" s="11"/>
      <c r="AW183" s="16"/>
      <c r="AX183" s="16"/>
      <c r="AY183" s="16"/>
      <c r="AZ183" s="16"/>
      <c r="BA183" s="16"/>
      <c r="BB183" s="16"/>
      <c r="BC183" s="16"/>
      <c r="BD183" s="16"/>
      <c r="BE183" s="14"/>
      <c r="BF183" s="11"/>
      <c r="BG183" s="11"/>
    </row>
    <row r="184" spans="1:59" ht="30" customHeight="1" x14ac:dyDescent="0.35">
      <c r="A184" s="7" t="s">
        <v>634</v>
      </c>
      <c r="B184" s="52"/>
      <c r="C184" s="76" t="s">
        <v>1057</v>
      </c>
      <c r="D184" s="22"/>
      <c r="E184" s="22" t="s">
        <v>172</v>
      </c>
      <c r="F184" s="22">
        <v>6</v>
      </c>
      <c r="G184" s="49"/>
      <c r="H184" s="29"/>
      <c r="I184" s="31">
        <f t="shared" si="19"/>
        <v>0</v>
      </c>
      <c r="J184" s="40"/>
      <c r="K184" s="244">
        <f t="shared" si="20"/>
        <v>0</v>
      </c>
      <c r="L184" s="59"/>
      <c r="M184" s="60">
        <f t="shared" si="21"/>
        <v>0</v>
      </c>
      <c r="N184" s="60"/>
      <c r="O184" s="61">
        <f t="shared" si="22"/>
        <v>0</v>
      </c>
      <c r="P184" s="27"/>
      <c r="Q184" s="29">
        <f t="shared" si="23"/>
        <v>0</v>
      </c>
      <c r="R184" s="29"/>
      <c r="S184" s="31">
        <f t="shared" si="24"/>
        <v>0</v>
      </c>
      <c r="T184" s="27">
        <f t="shared" si="25"/>
        <v>0</v>
      </c>
      <c r="U184" s="29">
        <f t="shared" si="26"/>
        <v>0</v>
      </c>
      <c r="V184" s="242">
        <f t="shared" si="27"/>
        <v>0</v>
      </c>
      <c r="W184" s="15"/>
      <c r="X184" s="62"/>
      <c r="Y184" s="63"/>
      <c r="Z184" s="64"/>
      <c r="AA184" s="65"/>
      <c r="AB184" s="66"/>
      <c r="AC184" s="37"/>
      <c r="AE184" s="12"/>
      <c r="AF184" s="10"/>
      <c r="AG184" s="9"/>
      <c r="AH184" s="34"/>
      <c r="AI184" s="37"/>
      <c r="AJ184" s="14"/>
      <c r="AK184" s="28"/>
      <c r="AL184" s="28"/>
      <c r="AM184" s="33"/>
      <c r="AN184" s="11"/>
      <c r="AO184" s="68"/>
      <c r="AP184" s="69"/>
      <c r="AQ184" s="69"/>
      <c r="AR184" s="69"/>
      <c r="AS184" s="14"/>
      <c r="AT184" s="28"/>
      <c r="AU184" s="11"/>
      <c r="AV184" s="11"/>
      <c r="AW184" s="16"/>
      <c r="AX184" s="16"/>
      <c r="AY184" s="16"/>
      <c r="AZ184" s="16"/>
      <c r="BA184" s="16"/>
      <c r="BB184" s="16"/>
      <c r="BC184" s="16"/>
      <c r="BD184" s="16"/>
      <c r="BE184" s="14"/>
      <c r="BF184" s="11"/>
      <c r="BG184" s="11"/>
    </row>
    <row r="185" spans="1:59" ht="30" customHeight="1" x14ac:dyDescent="0.35">
      <c r="A185" s="35" t="s">
        <v>635</v>
      </c>
      <c r="B185" s="52"/>
      <c r="C185" s="76" t="s">
        <v>1074</v>
      </c>
      <c r="D185" s="9"/>
      <c r="E185" s="77" t="s">
        <v>172</v>
      </c>
      <c r="F185" s="36">
        <v>6</v>
      </c>
      <c r="G185" s="49"/>
      <c r="H185" s="29"/>
      <c r="I185" s="31">
        <f t="shared" si="19"/>
        <v>0</v>
      </c>
      <c r="J185" s="40"/>
      <c r="K185" s="244">
        <f t="shared" si="20"/>
        <v>0</v>
      </c>
      <c r="L185" s="59"/>
      <c r="M185" s="60">
        <f t="shared" si="21"/>
        <v>0</v>
      </c>
      <c r="N185" s="60"/>
      <c r="O185" s="61">
        <f t="shared" si="22"/>
        <v>0</v>
      </c>
      <c r="P185" s="27"/>
      <c r="Q185" s="29">
        <f t="shared" si="23"/>
        <v>0</v>
      </c>
      <c r="R185" s="29"/>
      <c r="S185" s="31">
        <f t="shared" si="24"/>
        <v>0</v>
      </c>
      <c r="T185" s="27">
        <f t="shared" si="25"/>
        <v>0</v>
      </c>
      <c r="U185" s="29">
        <f t="shared" si="26"/>
        <v>0</v>
      </c>
      <c r="V185" s="242">
        <f t="shared" si="27"/>
        <v>0</v>
      </c>
      <c r="W185" s="15"/>
      <c r="X185" s="62"/>
      <c r="Y185" s="63"/>
      <c r="Z185" s="64"/>
      <c r="AA185" s="65"/>
      <c r="AB185" s="66"/>
      <c r="AC185" s="37"/>
      <c r="AE185" s="12"/>
      <c r="AF185" s="10"/>
      <c r="AG185" s="9"/>
      <c r="AH185" s="34"/>
      <c r="AI185" s="37"/>
      <c r="AJ185" s="14"/>
      <c r="AK185" s="28"/>
      <c r="AL185" s="28"/>
      <c r="AM185" s="33"/>
      <c r="AN185" s="11"/>
      <c r="AO185" s="68"/>
      <c r="AP185" s="69"/>
      <c r="AQ185" s="69"/>
      <c r="AR185" s="69"/>
      <c r="AS185" s="14"/>
      <c r="AT185" s="28"/>
      <c r="AU185" s="11"/>
      <c r="AV185" s="11"/>
      <c r="AW185" s="16"/>
      <c r="AX185" s="16"/>
      <c r="AY185" s="16"/>
      <c r="AZ185" s="16"/>
      <c r="BA185" s="16"/>
      <c r="BB185" s="16"/>
      <c r="BC185" s="16"/>
      <c r="BD185" s="16"/>
      <c r="BE185" s="14"/>
      <c r="BF185" s="11"/>
      <c r="BG185" s="11"/>
    </row>
    <row r="186" spans="1:59" ht="30" customHeight="1" x14ac:dyDescent="0.35">
      <c r="A186" s="35" t="s">
        <v>636</v>
      </c>
      <c r="B186" s="52"/>
      <c r="C186" s="76" t="s">
        <v>1047</v>
      </c>
      <c r="D186" s="9"/>
      <c r="E186" s="77" t="s">
        <v>172</v>
      </c>
      <c r="F186" s="36">
        <v>3</v>
      </c>
      <c r="G186" s="49"/>
      <c r="H186" s="29"/>
      <c r="I186" s="31">
        <f t="shared" si="19"/>
        <v>0</v>
      </c>
      <c r="J186" s="40"/>
      <c r="K186" s="244">
        <f t="shared" si="20"/>
        <v>0</v>
      </c>
      <c r="L186" s="59"/>
      <c r="M186" s="60">
        <f t="shared" si="21"/>
        <v>0</v>
      </c>
      <c r="N186" s="60"/>
      <c r="O186" s="61">
        <f t="shared" si="22"/>
        <v>0</v>
      </c>
      <c r="P186" s="27"/>
      <c r="Q186" s="29">
        <f t="shared" si="23"/>
        <v>0</v>
      </c>
      <c r="R186" s="29"/>
      <c r="S186" s="31">
        <f t="shared" si="24"/>
        <v>0</v>
      </c>
      <c r="T186" s="27">
        <f t="shared" si="25"/>
        <v>0</v>
      </c>
      <c r="U186" s="29">
        <f t="shared" si="26"/>
        <v>0</v>
      </c>
      <c r="V186" s="242">
        <f t="shared" si="27"/>
        <v>0</v>
      </c>
      <c r="W186" s="15"/>
      <c r="X186" s="62"/>
      <c r="Y186" s="63"/>
      <c r="Z186" s="64"/>
      <c r="AA186" s="65"/>
      <c r="AB186" s="66"/>
      <c r="AC186" s="37"/>
      <c r="AE186" s="12"/>
      <c r="AF186" s="10"/>
      <c r="AG186" s="9"/>
      <c r="AH186" s="34"/>
      <c r="AI186" s="37"/>
      <c r="AJ186" s="14"/>
      <c r="AK186" s="28"/>
      <c r="AL186" s="28"/>
      <c r="AM186" s="33"/>
      <c r="AN186" s="11"/>
      <c r="AO186" s="68"/>
      <c r="AP186" s="69"/>
      <c r="AQ186" s="69"/>
      <c r="AR186" s="69"/>
      <c r="AS186" s="14"/>
      <c r="AT186" s="28"/>
      <c r="AU186" s="11"/>
      <c r="AV186" s="11"/>
      <c r="AW186" s="16"/>
      <c r="AX186" s="16"/>
      <c r="AY186" s="16"/>
      <c r="AZ186" s="16"/>
      <c r="BA186" s="16"/>
      <c r="BB186" s="16"/>
      <c r="BC186" s="16"/>
      <c r="BD186" s="16"/>
      <c r="BE186" s="14"/>
      <c r="BF186" s="11"/>
      <c r="BG186" s="11"/>
    </row>
    <row r="187" spans="1:59" ht="30" customHeight="1" x14ac:dyDescent="0.35">
      <c r="A187" s="35" t="s">
        <v>637</v>
      </c>
      <c r="B187" s="52"/>
      <c r="C187" s="76" t="s">
        <v>977</v>
      </c>
      <c r="D187" s="9"/>
      <c r="E187" s="77" t="s">
        <v>903</v>
      </c>
      <c r="F187" s="36">
        <v>1</v>
      </c>
      <c r="G187" s="49"/>
      <c r="H187" s="29"/>
      <c r="I187" s="31">
        <f t="shared" si="19"/>
        <v>0</v>
      </c>
      <c r="J187" s="40"/>
      <c r="K187" s="244">
        <f t="shared" si="20"/>
        <v>0</v>
      </c>
      <c r="L187" s="59"/>
      <c r="M187" s="60">
        <f t="shared" si="21"/>
        <v>0</v>
      </c>
      <c r="N187" s="60"/>
      <c r="O187" s="61">
        <f t="shared" si="22"/>
        <v>0</v>
      </c>
      <c r="P187" s="27"/>
      <c r="Q187" s="29">
        <f t="shared" si="23"/>
        <v>0</v>
      </c>
      <c r="R187" s="29"/>
      <c r="S187" s="31">
        <f t="shared" si="24"/>
        <v>0</v>
      </c>
      <c r="T187" s="27">
        <f t="shared" si="25"/>
        <v>0</v>
      </c>
      <c r="U187" s="29">
        <f t="shared" si="26"/>
        <v>0</v>
      </c>
      <c r="V187" s="242">
        <f t="shared" si="27"/>
        <v>0</v>
      </c>
      <c r="W187" s="15"/>
      <c r="X187" s="62"/>
      <c r="Y187" s="63"/>
      <c r="Z187" s="64"/>
      <c r="AA187" s="65"/>
      <c r="AB187" s="66"/>
      <c r="AC187" s="37"/>
      <c r="AE187" s="12"/>
      <c r="AF187" s="10"/>
      <c r="AG187" s="9"/>
      <c r="AH187" s="34"/>
      <c r="AI187" s="37"/>
      <c r="AJ187" s="14"/>
      <c r="AK187" s="28"/>
      <c r="AL187" s="28"/>
      <c r="AM187" s="33"/>
      <c r="AN187" s="11"/>
      <c r="AO187" s="68"/>
      <c r="AP187" s="69"/>
      <c r="AQ187" s="69"/>
      <c r="AR187" s="69"/>
      <c r="AS187" s="14"/>
      <c r="AT187" s="28"/>
      <c r="AU187" s="11"/>
      <c r="AV187" s="11"/>
      <c r="AW187" s="16"/>
      <c r="AX187" s="16"/>
      <c r="AY187" s="16"/>
      <c r="AZ187" s="16"/>
      <c r="BA187" s="16"/>
      <c r="BB187" s="16"/>
      <c r="BC187" s="16"/>
      <c r="BD187" s="16"/>
      <c r="BE187" s="14"/>
      <c r="BF187" s="11"/>
      <c r="BG187" s="11"/>
    </row>
    <row r="188" spans="1:59" ht="30" customHeight="1" x14ac:dyDescent="0.35">
      <c r="A188" s="35" t="s">
        <v>638</v>
      </c>
      <c r="B188" s="52"/>
      <c r="C188" s="76" t="s">
        <v>196</v>
      </c>
      <c r="D188" s="9"/>
      <c r="E188" s="77" t="s">
        <v>903</v>
      </c>
      <c r="F188" s="36">
        <v>1</v>
      </c>
      <c r="G188" s="49"/>
      <c r="H188" s="29"/>
      <c r="I188" s="31">
        <f t="shared" si="19"/>
        <v>0</v>
      </c>
      <c r="J188" s="40"/>
      <c r="K188" s="244">
        <f t="shared" si="20"/>
        <v>0</v>
      </c>
      <c r="L188" s="59"/>
      <c r="M188" s="60">
        <f t="shared" si="21"/>
        <v>0</v>
      </c>
      <c r="N188" s="60"/>
      <c r="O188" s="61">
        <f t="shared" si="22"/>
        <v>0</v>
      </c>
      <c r="P188" s="27"/>
      <c r="Q188" s="29">
        <f t="shared" si="23"/>
        <v>0</v>
      </c>
      <c r="R188" s="29"/>
      <c r="S188" s="31">
        <f t="shared" si="24"/>
        <v>0</v>
      </c>
      <c r="T188" s="27">
        <f t="shared" si="25"/>
        <v>0</v>
      </c>
      <c r="U188" s="29">
        <f t="shared" si="26"/>
        <v>0</v>
      </c>
      <c r="V188" s="242">
        <f t="shared" si="27"/>
        <v>0</v>
      </c>
      <c r="W188" s="15"/>
      <c r="X188" s="62"/>
      <c r="Y188" s="63"/>
      <c r="Z188" s="64"/>
      <c r="AA188" s="65"/>
      <c r="AB188" s="66"/>
      <c r="AC188" s="37"/>
      <c r="AE188" s="12"/>
      <c r="AF188" s="10"/>
      <c r="AG188" s="9"/>
      <c r="AH188" s="34"/>
      <c r="AI188" s="37"/>
      <c r="AJ188" s="14"/>
      <c r="AK188" s="28"/>
      <c r="AL188" s="28"/>
      <c r="AM188" s="33"/>
      <c r="AN188" s="11"/>
      <c r="AO188" s="68"/>
      <c r="AP188" s="69"/>
      <c r="AQ188" s="69"/>
      <c r="AR188" s="69"/>
      <c r="AS188" s="14"/>
      <c r="AT188" s="28"/>
      <c r="AU188" s="11"/>
      <c r="AV188" s="11"/>
      <c r="AW188" s="16"/>
      <c r="AX188" s="16"/>
      <c r="AY188" s="16"/>
      <c r="AZ188" s="16"/>
      <c r="BA188" s="16"/>
      <c r="BB188" s="16"/>
      <c r="BC188" s="16"/>
      <c r="BD188" s="16"/>
      <c r="BE188" s="14"/>
      <c r="BF188" s="11"/>
      <c r="BG188" s="11"/>
    </row>
    <row r="189" spans="1:59" ht="30" customHeight="1" x14ac:dyDescent="0.35">
      <c r="A189" s="35" t="s">
        <v>639</v>
      </c>
      <c r="B189" s="52"/>
      <c r="C189" s="76" t="s">
        <v>199</v>
      </c>
      <c r="D189" s="9"/>
      <c r="E189" s="77" t="s">
        <v>903</v>
      </c>
      <c r="F189" s="36">
        <v>1</v>
      </c>
      <c r="G189" s="49"/>
      <c r="H189" s="29"/>
      <c r="I189" s="31">
        <f t="shared" si="19"/>
        <v>0</v>
      </c>
      <c r="J189" s="40"/>
      <c r="K189" s="244">
        <f t="shared" si="20"/>
        <v>0</v>
      </c>
      <c r="L189" s="59"/>
      <c r="M189" s="60">
        <f t="shared" si="21"/>
        <v>0</v>
      </c>
      <c r="N189" s="60"/>
      <c r="O189" s="61">
        <f t="shared" si="22"/>
        <v>0</v>
      </c>
      <c r="P189" s="27"/>
      <c r="Q189" s="29">
        <f t="shared" si="23"/>
        <v>0</v>
      </c>
      <c r="R189" s="29"/>
      <c r="S189" s="31">
        <f t="shared" si="24"/>
        <v>0</v>
      </c>
      <c r="T189" s="27">
        <f t="shared" si="25"/>
        <v>0</v>
      </c>
      <c r="U189" s="29">
        <f t="shared" si="26"/>
        <v>0</v>
      </c>
      <c r="V189" s="242">
        <f t="shared" si="27"/>
        <v>0</v>
      </c>
      <c r="W189" s="15"/>
      <c r="X189" s="62"/>
      <c r="Y189" s="63"/>
      <c r="Z189" s="64"/>
      <c r="AA189" s="65"/>
      <c r="AB189" s="66"/>
      <c r="AC189" s="37"/>
      <c r="AE189" s="12"/>
      <c r="AF189" s="10"/>
      <c r="AG189" s="9"/>
      <c r="AH189" s="34"/>
      <c r="AI189" s="37"/>
      <c r="AJ189" s="14"/>
      <c r="AK189" s="28"/>
      <c r="AL189" s="28"/>
      <c r="AM189" s="33"/>
      <c r="AN189" s="11"/>
      <c r="AO189" s="68"/>
      <c r="AP189" s="69"/>
      <c r="AQ189" s="69"/>
      <c r="AR189" s="69"/>
      <c r="AS189" s="14"/>
      <c r="AT189" s="28"/>
      <c r="AU189" s="11"/>
      <c r="AV189" s="11"/>
      <c r="AW189" s="16"/>
      <c r="AX189" s="16"/>
      <c r="AY189" s="16"/>
      <c r="AZ189" s="16"/>
      <c r="BA189" s="16"/>
      <c r="BB189" s="16"/>
      <c r="BC189" s="16"/>
      <c r="BD189" s="16"/>
      <c r="BE189" s="14"/>
      <c r="BF189" s="11"/>
      <c r="BG189" s="11"/>
    </row>
    <row r="190" spans="1:59" ht="30" customHeight="1" x14ac:dyDescent="0.35">
      <c r="A190" s="35" t="s">
        <v>640</v>
      </c>
      <c r="B190" s="52"/>
      <c r="C190" s="76" t="s">
        <v>622</v>
      </c>
      <c r="D190" s="9"/>
      <c r="E190" s="77" t="s">
        <v>172</v>
      </c>
      <c r="F190" s="36">
        <v>1</v>
      </c>
      <c r="G190" s="49"/>
      <c r="H190" s="29"/>
      <c r="I190" s="31">
        <f t="shared" si="19"/>
        <v>0</v>
      </c>
      <c r="J190" s="40"/>
      <c r="K190" s="244">
        <f t="shared" si="20"/>
        <v>0</v>
      </c>
      <c r="L190" s="59"/>
      <c r="M190" s="60">
        <f t="shared" si="21"/>
        <v>0</v>
      </c>
      <c r="N190" s="60"/>
      <c r="O190" s="61">
        <f t="shared" si="22"/>
        <v>0</v>
      </c>
      <c r="P190" s="27"/>
      <c r="Q190" s="29">
        <f t="shared" si="23"/>
        <v>0</v>
      </c>
      <c r="R190" s="29"/>
      <c r="S190" s="31">
        <f t="shared" si="24"/>
        <v>0</v>
      </c>
      <c r="T190" s="27">
        <f t="shared" si="25"/>
        <v>0</v>
      </c>
      <c r="U190" s="29">
        <f t="shared" si="26"/>
        <v>0</v>
      </c>
      <c r="V190" s="242">
        <f t="shared" si="27"/>
        <v>0</v>
      </c>
      <c r="W190" s="15"/>
      <c r="X190" s="62"/>
      <c r="Y190" s="63"/>
      <c r="Z190" s="64"/>
      <c r="AA190" s="65"/>
      <c r="AB190" s="66"/>
      <c r="AC190" s="37"/>
      <c r="AE190" s="12"/>
      <c r="AF190" s="10"/>
      <c r="AG190" s="9"/>
      <c r="AH190" s="34"/>
      <c r="AI190" s="37"/>
      <c r="AJ190" s="14"/>
      <c r="AK190" s="28"/>
      <c r="AL190" s="28"/>
      <c r="AM190" s="33"/>
      <c r="AN190" s="11"/>
      <c r="AO190" s="68"/>
      <c r="AP190" s="69"/>
      <c r="AQ190" s="69"/>
      <c r="AR190" s="69"/>
      <c r="AS190" s="14"/>
      <c r="AT190" s="28"/>
      <c r="AU190" s="11"/>
      <c r="AV190" s="11"/>
      <c r="AW190" s="16"/>
      <c r="AX190" s="16"/>
      <c r="AY190" s="16"/>
      <c r="AZ190" s="16"/>
      <c r="BA190" s="16"/>
      <c r="BB190" s="16"/>
      <c r="BC190" s="16"/>
      <c r="BD190" s="16"/>
      <c r="BE190" s="14"/>
      <c r="BF190" s="11"/>
      <c r="BG190" s="11"/>
    </row>
    <row r="191" spans="1:59" ht="30" customHeight="1" x14ac:dyDescent="0.35">
      <c r="A191" s="35" t="s">
        <v>641</v>
      </c>
      <c r="B191" s="54"/>
      <c r="C191" s="78" t="s">
        <v>627</v>
      </c>
      <c r="D191" s="9"/>
      <c r="E191" s="77" t="s">
        <v>903</v>
      </c>
      <c r="F191" s="36">
        <v>1</v>
      </c>
      <c r="G191" s="49"/>
      <c r="H191" s="29"/>
      <c r="I191" s="31">
        <f t="shared" si="19"/>
        <v>0</v>
      </c>
      <c r="J191" s="40"/>
      <c r="K191" s="244">
        <f t="shared" si="20"/>
        <v>0</v>
      </c>
      <c r="L191" s="59"/>
      <c r="M191" s="60">
        <f t="shared" si="21"/>
        <v>0</v>
      </c>
      <c r="N191" s="60"/>
      <c r="O191" s="61">
        <f t="shared" si="22"/>
        <v>0</v>
      </c>
      <c r="P191" s="27"/>
      <c r="Q191" s="29">
        <f t="shared" si="23"/>
        <v>0</v>
      </c>
      <c r="R191" s="29"/>
      <c r="S191" s="31">
        <f t="shared" si="24"/>
        <v>0</v>
      </c>
      <c r="T191" s="27">
        <f t="shared" si="25"/>
        <v>0</v>
      </c>
      <c r="U191" s="29">
        <f t="shared" si="26"/>
        <v>0</v>
      </c>
      <c r="V191" s="242">
        <f t="shared" si="27"/>
        <v>0</v>
      </c>
      <c r="W191" s="15"/>
      <c r="X191" s="62"/>
      <c r="Y191" s="63"/>
      <c r="Z191" s="64"/>
      <c r="AA191" s="65"/>
      <c r="AB191" s="66"/>
      <c r="AC191" s="37"/>
      <c r="AE191" s="12"/>
      <c r="AF191" s="10"/>
      <c r="AG191" s="9"/>
      <c r="AH191" s="34"/>
      <c r="AI191" s="37"/>
      <c r="AJ191" s="14"/>
      <c r="AK191" s="28"/>
      <c r="AL191" s="28"/>
      <c r="AM191" s="33"/>
      <c r="AN191" s="11"/>
      <c r="AO191" s="68"/>
      <c r="AP191" s="69"/>
      <c r="AQ191" s="69"/>
      <c r="AR191" s="69"/>
      <c r="AS191" s="14"/>
      <c r="AT191" s="28"/>
      <c r="AU191" s="11"/>
      <c r="AV191" s="11"/>
      <c r="AW191" s="16"/>
      <c r="AX191" s="16"/>
      <c r="AY191" s="16"/>
      <c r="AZ191" s="16"/>
      <c r="BA191" s="16"/>
      <c r="BB191" s="16"/>
      <c r="BC191" s="16"/>
      <c r="BD191" s="16"/>
      <c r="BE191" s="14"/>
      <c r="BF191" s="11"/>
      <c r="BG191" s="11"/>
    </row>
    <row r="192" spans="1:59" ht="30" customHeight="1" x14ac:dyDescent="0.35">
      <c r="A192" s="458" t="s">
        <v>670</v>
      </c>
      <c r="B192" s="71" t="s">
        <v>669</v>
      </c>
      <c r="C192" s="53"/>
      <c r="D192" s="9"/>
      <c r="E192" s="34"/>
      <c r="F192" s="36"/>
      <c r="G192" s="49"/>
      <c r="H192" s="29"/>
      <c r="I192" s="31"/>
      <c r="J192" s="40"/>
      <c r="K192" s="244"/>
      <c r="L192" s="59"/>
      <c r="M192" s="60"/>
      <c r="N192" s="60"/>
      <c r="O192" s="61"/>
      <c r="P192" s="27"/>
      <c r="Q192" s="29"/>
      <c r="R192" s="29"/>
      <c r="S192" s="31"/>
      <c r="T192" s="27"/>
      <c r="U192" s="29"/>
      <c r="V192" s="242"/>
      <c r="W192" s="15"/>
      <c r="X192" s="62"/>
      <c r="Y192" s="63"/>
      <c r="Z192" s="64"/>
      <c r="AA192" s="65"/>
      <c r="AB192" s="66"/>
      <c r="AC192" s="37"/>
      <c r="AE192" s="12"/>
      <c r="AF192" s="10"/>
      <c r="AG192" s="9"/>
      <c r="AH192" s="34"/>
      <c r="AI192" s="37"/>
      <c r="AJ192" s="14"/>
      <c r="AK192" s="28"/>
      <c r="AL192" s="28"/>
      <c r="AM192" s="33"/>
      <c r="AN192" s="11"/>
      <c r="AO192" s="68"/>
      <c r="AP192" s="69"/>
      <c r="AQ192" s="69"/>
      <c r="AR192" s="69"/>
      <c r="AS192" s="14"/>
      <c r="AT192" s="28"/>
      <c r="AU192" s="11"/>
      <c r="AV192" s="11"/>
      <c r="AW192" s="16"/>
      <c r="AX192" s="16"/>
      <c r="AY192" s="16"/>
      <c r="AZ192" s="16"/>
      <c r="BA192" s="16"/>
      <c r="BB192" s="16"/>
      <c r="BC192" s="16"/>
      <c r="BD192" s="16"/>
      <c r="BE192" s="14"/>
      <c r="BF192" s="11"/>
      <c r="BG192" s="11"/>
    </row>
    <row r="193" spans="1:59" ht="30" customHeight="1" x14ac:dyDescent="0.35">
      <c r="A193" s="35" t="s">
        <v>671</v>
      </c>
      <c r="B193" s="52"/>
      <c r="C193" s="76" t="s">
        <v>1056</v>
      </c>
      <c r="D193" s="9"/>
      <c r="E193" s="77" t="s">
        <v>172</v>
      </c>
      <c r="F193" s="36">
        <v>1</v>
      </c>
      <c r="G193" s="49"/>
      <c r="H193" s="29"/>
      <c r="I193" s="31">
        <f t="shared" ref="I193:I255" si="28">F193*H193</f>
        <v>0</v>
      </c>
      <c r="J193" s="40"/>
      <c r="K193" s="244">
        <f t="shared" si="20"/>
        <v>0</v>
      </c>
      <c r="L193" s="59"/>
      <c r="M193" s="60">
        <f t="shared" si="21"/>
        <v>0</v>
      </c>
      <c r="N193" s="60"/>
      <c r="O193" s="61">
        <f t="shared" si="22"/>
        <v>0</v>
      </c>
      <c r="P193" s="27"/>
      <c r="Q193" s="29">
        <f t="shared" si="23"/>
        <v>0</v>
      </c>
      <c r="R193" s="29"/>
      <c r="S193" s="31">
        <f t="shared" si="24"/>
        <v>0</v>
      </c>
      <c r="T193" s="27">
        <f t="shared" si="25"/>
        <v>0</v>
      </c>
      <c r="U193" s="29">
        <f t="shared" si="26"/>
        <v>0</v>
      </c>
      <c r="V193" s="242">
        <f t="shared" si="27"/>
        <v>0</v>
      </c>
      <c r="W193" s="15"/>
      <c r="X193" s="62"/>
      <c r="Y193" s="63"/>
      <c r="Z193" s="64"/>
      <c r="AA193" s="65"/>
      <c r="AB193" s="66"/>
      <c r="AC193" s="37"/>
      <c r="AE193" s="12"/>
      <c r="AF193" s="10"/>
      <c r="AG193" s="9"/>
      <c r="AH193" s="34"/>
      <c r="AI193" s="37"/>
      <c r="AJ193" s="14"/>
      <c r="AK193" s="28"/>
      <c r="AL193" s="28"/>
      <c r="AM193" s="33"/>
      <c r="AN193" s="11"/>
      <c r="AO193" s="68"/>
      <c r="AP193" s="69"/>
      <c r="AQ193" s="69"/>
      <c r="AR193" s="69"/>
      <c r="AS193" s="14"/>
      <c r="AT193" s="28"/>
      <c r="AU193" s="11"/>
      <c r="AV193" s="11"/>
      <c r="AW193" s="16"/>
      <c r="AX193" s="16"/>
      <c r="AY193" s="16"/>
      <c r="AZ193" s="16"/>
      <c r="BA193" s="16"/>
      <c r="BB193" s="16"/>
      <c r="BC193" s="16"/>
      <c r="BD193" s="16"/>
      <c r="BE193" s="14"/>
      <c r="BF193" s="11"/>
      <c r="BG193" s="11"/>
    </row>
    <row r="194" spans="1:59" ht="30" customHeight="1" x14ac:dyDescent="0.35">
      <c r="A194" s="35" t="s">
        <v>672</v>
      </c>
      <c r="B194" s="52"/>
      <c r="C194" s="76" t="s">
        <v>1057</v>
      </c>
      <c r="D194" s="22"/>
      <c r="E194" s="22" t="s">
        <v>172</v>
      </c>
      <c r="F194" s="22">
        <v>6</v>
      </c>
      <c r="G194" s="49"/>
      <c r="H194" s="29"/>
      <c r="I194" s="31">
        <f t="shared" si="28"/>
        <v>0</v>
      </c>
      <c r="J194" s="40"/>
      <c r="K194" s="244">
        <f t="shared" si="20"/>
        <v>0</v>
      </c>
      <c r="L194" s="59"/>
      <c r="M194" s="60">
        <f t="shared" si="21"/>
        <v>0</v>
      </c>
      <c r="N194" s="60"/>
      <c r="O194" s="61">
        <f t="shared" si="22"/>
        <v>0</v>
      </c>
      <c r="P194" s="27"/>
      <c r="Q194" s="29">
        <f t="shared" si="23"/>
        <v>0</v>
      </c>
      <c r="R194" s="29"/>
      <c r="S194" s="31">
        <f t="shared" si="24"/>
        <v>0</v>
      </c>
      <c r="T194" s="27">
        <f t="shared" si="25"/>
        <v>0</v>
      </c>
      <c r="U194" s="29">
        <f t="shared" si="26"/>
        <v>0</v>
      </c>
      <c r="V194" s="242">
        <f t="shared" si="27"/>
        <v>0</v>
      </c>
      <c r="W194" s="15"/>
      <c r="X194" s="62"/>
      <c r="Y194" s="63"/>
      <c r="Z194" s="64"/>
      <c r="AA194" s="65"/>
      <c r="AB194" s="66"/>
      <c r="AC194" s="37"/>
      <c r="AE194" s="12"/>
      <c r="AF194" s="10"/>
      <c r="AG194" s="9"/>
      <c r="AH194" s="34"/>
      <c r="AI194" s="37"/>
      <c r="AJ194" s="14"/>
      <c r="AK194" s="28"/>
      <c r="AL194" s="28"/>
      <c r="AM194" s="33"/>
      <c r="AN194" s="11"/>
      <c r="AO194" s="68"/>
      <c r="AP194" s="69"/>
      <c r="AQ194" s="69"/>
      <c r="AR194" s="69"/>
      <c r="AS194" s="14"/>
      <c r="AT194" s="28"/>
      <c r="AU194" s="11"/>
      <c r="AV194" s="11"/>
      <c r="AW194" s="16"/>
      <c r="AX194" s="16"/>
      <c r="AY194" s="16"/>
      <c r="AZ194" s="16"/>
      <c r="BA194" s="16"/>
      <c r="BB194" s="16"/>
      <c r="BC194" s="16"/>
      <c r="BD194" s="16"/>
      <c r="BE194" s="14"/>
      <c r="BF194" s="11"/>
      <c r="BG194" s="11"/>
    </row>
    <row r="195" spans="1:59" ht="30" customHeight="1" x14ac:dyDescent="0.35">
      <c r="A195" s="35" t="s">
        <v>673</v>
      </c>
      <c r="B195" s="52"/>
      <c r="C195" s="76" t="s">
        <v>1074</v>
      </c>
      <c r="D195" s="9"/>
      <c r="E195" s="77" t="s">
        <v>172</v>
      </c>
      <c r="F195" s="36">
        <v>6</v>
      </c>
      <c r="G195" s="49"/>
      <c r="H195" s="29"/>
      <c r="I195" s="31">
        <f t="shared" si="28"/>
        <v>0</v>
      </c>
      <c r="J195" s="40"/>
      <c r="K195" s="244">
        <f t="shared" si="20"/>
        <v>0</v>
      </c>
      <c r="L195" s="59"/>
      <c r="M195" s="60">
        <f t="shared" si="21"/>
        <v>0</v>
      </c>
      <c r="N195" s="60"/>
      <c r="O195" s="61">
        <f t="shared" si="22"/>
        <v>0</v>
      </c>
      <c r="P195" s="27"/>
      <c r="Q195" s="29">
        <f t="shared" si="23"/>
        <v>0</v>
      </c>
      <c r="R195" s="29"/>
      <c r="S195" s="31">
        <f t="shared" si="24"/>
        <v>0</v>
      </c>
      <c r="T195" s="27">
        <f t="shared" si="25"/>
        <v>0</v>
      </c>
      <c r="U195" s="29">
        <f t="shared" si="26"/>
        <v>0</v>
      </c>
      <c r="V195" s="242">
        <f t="shared" si="27"/>
        <v>0</v>
      </c>
      <c r="W195" s="15"/>
      <c r="X195" s="62"/>
      <c r="Y195" s="63"/>
      <c r="Z195" s="64"/>
      <c r="AA195" s="65"/>
      <c r="AB195" s="66"/>
      <c r="AC195" s="37"/>
      <c r="AE195" s="12"/>
      <c r="AF195" s="10"/>
      <c r="AG195" s="9"/>
      <c r="AH195" s="34"/>
      <c r="AI195" s="37"/>
      <c r="AJ195" s="14"/>
      <c r="AK195" s="28"/>
      <c r="AL195" s="28"/>
      <c r="AM195" s="33"/>
      <c r="AN195" s="11"/>
      <c r="AO195" s="68"/>
      <c r="AP195" s="69"/>
      <c r="AQ195" s="69"/>
      <c r="AR195" s="69"/>
      <c r="AS195" s="14"/>
      <c r="AT195" s="28"/>
      <c r="AU195" s="11"/>
      <c r="AV195" s="11"/>
      <c r="AW195" s="16"/>
      <c r="AX195" s="16"/>
      <c r="AY195" s="16"/>
      <c r="AZ195" s="16"/>
      <c r="BA195" s="16"/>
      <c r="BB195" s="16"/>
      <c r="BC195" s="16"/>
      <c r="BD195" s="16"/>
      <c r="BE195" s="14"/>
      <c r="BF195" s="11"/>
      <c r="BG195" s="11"/>
    </row>
    <row r="196" spans="1:59" ht="30" customHeight="1" x14ac:dyDescent="0.35">
      <c r="A196" s="35" t="s">
        <v>674</v>
      </c>
      <c r="B196" s="52"/>
      <c r="C196" s="76" t="s">
        <v>1047</v>
      </c>
      <c r="D196" s="9"/>
      <c r="E196" s="77" t="s">
        <v>172</v>
      </c>
      <c r="F196" s="36">
        <v>3</v>
      </c>
      <c r="G196" s="49"/>
      <c r="H196" s="29"/>
      <c r="I196" s="31">
        <f t="shared" si="28"/>
        <v>0</v>
      </c>
      <c r="J196" s="40"/>
      <c r="K196" s="244">
        <f t="shared" si="20"/>
        <v>0</v>
      </c>
      <c r="L196" s="59"/>
      <c r="M196" s="60">
        <f t="shared" si="21"/>
        <v>0</v>
      </c>
      <c r="N196" s="60"/>
      <c r="O196" s="61">
        <f t="shared" si="22"/>
        <v>0</v>
      </c>
      <c r="P196" s="27"/>
      <c r="Q196" s="29">
        <f t="shared" si="23"/>
        <v>0</v>
      </c>
      <c r="R196" s="29"/>
      <c r="S196" s="31">
        <f t="shared" si="24"/>
        <v>0</v>
      </c>
      <c r="T196" s="27">
        <f t="shared" si="25"/>
        <v>0</v>
      </c>
      <c r="U196" s="29">
        <f t="shared" si="26"/>
        <v>0</v>
      </c>
      <c r="V196" s="242">
        <f t="shared" si="27"/>
        <v>0</v>
      </c>
      <c r="W196" s="15"/>
      <c r="X196" s="62"/>
      <c r="Y196" s="63"/>
      <c r="Z196" s="64"/>
      <c r="AA196" s="65"/>
      <c r="AB196" s="66"/>
      <c r="AC196" s="37"/>
      <c r="AE196" s="12"/>
      <c r="AF196" s="10"/>
      <c r="AG196" s="9"/>
      <c r="AH196" s="34"/>
      <c r="AI196" s="37"/>
      <c r="AJ196" s="14"/>
      <c r="AK196" s="28"/>
      <c r="AL196" s="28"/>
      <c r="AM196" s="33"/>
      <c r="AN196" s="11"/>
      <c r="AO196" s="68"/>
      <c r="AP196" s="69"/>
      <c r="AQ196" s="69"/>
      <c r="AR196" s="69"/>
      <c r="AS196" s="14"/>
      <c r="AT196" s="28"/>
      <c r="AU196" s="11"/>
      <c r="AV196" s="11"/>
      <c r="AW196" s="16"/>
      <c r="AX196" s="16"/>
      <c r="AY196" s="16"/>
      <c r="AZ196" s="16"/>
      <c r="BA196" s="16"/>
      <c r="BB196" s="16"/>
      <c r="BC196" s="16"/>
      <c r="BD196" s="16"/>
      <c r="BE196" s="14"/>
      <c r="BF196" s="11"/>
      <c r="BG196" s="11"/>
    </row>
    <row r="197" spans="1:59" ht="30" customHeight="1" x14ac:dyDescent="0.35">
      <c r="A197" s="35" t="s">
        <v>675</v>
      </c>
      <c r="B197" s="52"/>
      <c r="C197" s="76" t="s">
        <v>977</v>
      </c>
      <c r="D197" s="9"/>
      <c r="E197" s="77" t="s">
        <v>903</v>
      </c>
      <c r="F197" s="36">
        <v>1</v>
      </c>
      <c r="G197" s="49"/>
      <c r="H197" s="29"/>
      <c r="I197" s="31">
        <f t="shared" si="28"/>
        <v>0</v>
      </c>
      <c r="J197" s="40"/>
      <c r="K197" s="244">
        <f t="shared" si="20"/>
        <v>0</v>
      </c>
      <c r="L197" s="59"/>
      <c r="M197" s="60">
        <f t="shared" si="21"/>
        <v>0</v>
      </c>
      <c r="N197" s="60"/>
      <c r="O197" s="61">
        <f t="shared" si="22"/>
        <v>0</v>
      </c>
      <c r="P197" s="27"/>
      <c r="Q197" s="29">
        <f t="shared" si="23"/>
        <v>0</v>
      </c>
      <c r="R197" s="29"/>
      <c r="S197" s="31">
        <f t="shared" si="24"/>
        <v>0</v>
      </c>
      <c r="T197" s="27">
        <f t="shared" si="25"/>
        <v>0</v>
      </c>
      <c r="U197" s="29">
        <f t="shared" si="26"/>
        <v>0</v>
      </c>
      <c r="V197" s="242">
        <f t="shared" si="27"/>
        <v>0</v>
      </c>
      <c r="W197" s="15"/>
      <c r="X197" s="62"/>
      <c r="Y197" s="63"/>
      <c r="Z197" s="64"/>
      <c r="AA197" s="65"/>
      <c r="AB197" s="66"/>
      <c r="AC197" s="37"/>
      <c r="AE197" s="12"/>
      <c r="AF197" s="10"/>
      <c r="AG197" s="9"/>
      <c r="AH197" s="34"/>
      <c r="AI197" s="37"/>
      <c r="AJ197" s="14"/>
      <c r="AK197" s="28"/>
      <c r="AL197" s="28"/>
      <c r="AM197" s="33"/>
      <c r="AN197" s="11"/>
      <c r="AO197" s="68"/>
      <c r="AP197" s="69"/>
      <c r="AQ197" s="69"/>
      <c r="AR197" s="69"/>
      <c r="AS197" s="14"/>
      <c r="AT197" s="28"/>
      <c r="AU197" s="11"/>
      <c r="AV197" s="11"/>
      <c r="AW197" s="16"/>
      <c r="AX197" s="16"/>
      <c r="AY197" s="16"/>
      <c r="AZ197" s="16"/>
      <c r="BA197" s="16"/>
      <c r="BB197" s="16"/>
      <c r="BC197" s="16"/>
      <c r="BD197" s="16"/>
      <c r="BE197" s="14"/>
      <c r="BF197" s="11"/>
      <c r="BG197" s="11"/>
    </row>
    <row r="198" spans="1:59" ht="30" customHeight="1" x14ac:dyDescent="0.35">
      <c r="A198" s="35" t="s">
        <v>676</v>
      </c>
      <c r="B198" s="52"/>
      <c r="C198" s="76" t="s">
        <v>196</v>
      </c>
      <c r="D198" s="9"/>
      <c r="E198" s="77" t="s">
        <v>903</v>
      </c>
      <c r="F198" s="36">
        <v>1</v>
      </c>
      <c r="G198" s="49"/>
      <c r="H198" s="29"/>
      <c r="I198" s="31">
        <f t="shared" si="28"/>
        <v>0</v>
      </c>
      <c r="J198" s="40"/>
      <c r="K198" s="244">
        <f t="shared" si="20"/>
        <v>0</v>
      </c>
      <c r="L198" s="59"/>
      <c r="M198" s="60">
        <f t="shared" si="21"/>
        <v>0</v>
      </c>
      <c r="N198" s="60"/>
      <c r="O198" s="61">
        <f t="shared" si="22"/>
        <v>0</v>
      </c>
      <c r="P198" s="27"/>
      <c r="Q198" s="29">
        <f t="shared" si="23"/>
        <v>0</v>
      </c>
      <c r="R198" s="29"/>
      <c r="S198" s="31">
        <f t="shared" si="24"/>
        <v>0</v>
      </c>
      <c r="T198" s="27">
        <f t="shared" si="25"/>
        <v>0</v>
      </c>
      <c r="U198" s="29">
        <f t="shared" si="26"/>
        <v>0</v>
      </c>
      <c r="V198" s="242">
        <f t="shared" si="27"/>
        <v>0</v>
      </c>
      <c r="W198" s="15"/>
      <c r="X198" s="62"/>
      <c r="Y198" s="63"/>
      <c r="Z198" s="64"/>
      <c r="AA198" s="65"/>
      <c r="AB198" s="66"/>
      <c r="AC198" s="37"/>
      <c r="AE198" s="12"/>
      <c r="AF198" s="10"/>
      <c r="AG198" s="9"/>
      <c r="AH198" s="34"/>
      <c r="AI198" s="37"/>
      <c r="AJ198" s="14"/>
      <c r="AK198" s="28"/>
      <c r="AL198" s="28"/>
      <c r="AM198" s="33"/>
      <c r="AN198" s="11"/>
      <c r="AO198" s="68"/>
      <c r="AP198" s="69"/>
      <c r="AQ198" s="69"/>
      <c r="AR198" s="69"/>
      <c r="AS198" s="14"/>
      <c r="AT198" s="28"/>
      <c r="AU198" s="11"/>
      <c r="AV198" s="11"/>
      <c r="AW198" s="16"/>
      <c r="AX198" s="16"/>
      <c r="AY198" s="16"/>
      <c r="AZ198" s="16"/>
      <c r="BA198" s="16"/>
      <c r="BB198" s="16"/>
      <c r="BC198" s="16"/>
      <c r="BD198" s="16"/>
      <c r="BE198" s="14"/>
      <c r="BF198" s="11"/>
      <c r="BG198" s="11"/>
    </row>
    <row r="199" spans="1:59" ht="30" customHeight="1" x14ac:dyDescent="0.35">
      <c r="A199" s="35" t="s">
        <v>677</v>
      </c>
      <c r="B199" s="52"/>
      <c r="C199" s="76" t="s">
        <v>199</v>
      </c>
      <c r="D199" s="9"/>
      <c r="E199" s="77" t="s">
        <v>903</v>
      </c>
      <c r="F199" s="36">
        <v>1</v>
      </c>
      <c r="G199" s="49"/>
      <c r="H199" s="29"/>
      <c r="I199" s="31">
        <f t="shared" si="28"/>
        <v>0</v>
      </c>
      <c r="J199" s="40"/>
      <c r="K199" s="244">
        <f t="shared" si="20"/>
        <v>0</v>
      </c>
      <c r="L199" s="59"/>
      <c r="M199" s="60">
        <f t="shared" si="21"/>
        <v>0</v>
      </c>
      <c r="N199" s="60"/>
      <c r="O199" s="61">
        <f t="shared" si="22"/>
        <v>0</v>
      </c>
      <c r="P199" s="27"/>
      <c r="Q199" s="29">
        <f t="shared" si="23"/>
        <v>0</v>
      </c>
      <c r="R199" s="29"/>
      <c r="S199" s="31">
        <f t="shared" si="24"/>
        <v>0</v>
      </c>
      <c r="T199" s="27">
        <f t="shared" si="25"/>
        <v>0</v>
      </c>
      <c r="U199" s="29">
        <f t="shared" si="26"/>
        <v>0</v>
      </c>
      <c r="V199" s="242">
        <f t="shared" si="27"/>
        <v>0</v>
      </c>
      <c r="W199" s="15"/>
      <c r="X199" s="62"/>
      <c r="Y199" s="63"/>
      <c r="Z199" s="64"/>
      <c r="AA199" s="65"/>
      <c r="AB199" s="66"/>
      <c r="AC199" s="37"/>
      <c r="AE199" s="12"/>
      <c r="AF199" s="10"/>
      <c r="AG199" s="9"/>
      <c r="AH199" s="34"/>
      <c r="AI199" s="37"/>
      <c r="AJ199" s="14"/>
      <c r="AK199" s="28"/>
      <c r="AL199" s="28"/>
      <c r="AM199" s="33"/>
      <c r="AN199" s="11"/>
      <c r="AO199" s="68"/>
      <c r="AP199" s="69"/>
      <c r="AQ199" s="69"/>
      <c r="AR199" s="69"/>
      <c r="AS199" s="14"/>
      <c r="AT199" s="28"/>
      <c r="AU199" s="11"/>
      <c r="AV199" s="11"/>
      <c r="AW199" s="16"/>
      <c r="AX199" s="16"/>
      <c r="AY199" s="16"/>
      <c r="AZ199" s="16"/>
      <c r="BA199" s="16"/>
      <c r="BB199" s="16"/>
      <c r="BC199" s="16"/>
      <c r="BD199" s="16"/>
      <c r="BE199" s="14"/>
      <c r="BF199" s="11"/>
      <c r="BG199" s="11"/>
    </row>
    <row r="200" spans="1:59" ht="30" customHeight="1" x14ac:dyDescent="0.35">
      <c r="A200" s="35" t="s">
        <v>678</v>
      </c>
      <c r="B200" s="52"/>
      <c r="C200" s="76" t="s">
        <v>622</v>
      </c>
      <c r="D200" s="9"/>
      <c r="E200" s="77" t="s">
        <v>172</v>
      </c>
      <c r="F200" s="36">
        <v>1</v>
      </c>
      <c r="G200" s="49"/>
      <c r="H200" s="29"/>
      <c r="I200" s="31">
        <f t="shared" si="28"/>
        <v>0</v>
      </c>
      <c r="J200" s="40"/>
      <c r="K200" s="244">
        <f t="shared" si="20"/>
        <v>0</v>
      </c>
      <c r="L200" s="59"/>
      <c r="M200" s="60">
        <f t="shared" si="21"/>
        <v>0</v>
      </c>
      <c r="N200" s="60"/>
      <c r="O200" s="61">
        <f t="shared" si="22"/>
        <v>0</v>
      </c>
      <c r="P200" s="27"/>
      <c r="Q200" s="29">
        <f t="shared" si="23"/>
        <v>0</v>
      </c>
      <c r="R200" s="29"/>
      <c r="S200" s="31">
        <f t="shared" si="24"/>
        <v>0</v>
      </c>
      <c r="T200" s="27">
        <f t="shared" si="25"/>
        <v>0</v>
      </c>
      <c r="U200" s="29">
        <f t="shared" si="26"/>
        <v>0</v>
      </c>
      <c r="V200" s="242">
        <f t="shared" si="27"/>
        <v>0</v>
      </c>
      <c r="W200" s="15"/>
      <c r="X200" s="62"/>
      <c r="Y200" s="63"/>
      <c r="Z200" s="64"/>
      <c r="AA200" s="65"/>
      <c r="AB200" s="66"/>
      <c r="AC200" s="37"/>
      <c r="AE200" s="12"/>
      <c r="AF200" s="10"/>
      <c r="AG200" s="9"/>
      <c r="AH200" s="34"/>
      <c r="AI200" s="37"/>
      <c r="AJ200" s="14"/>
      <c r="AK200" s="28"/>
      <c r="AL200" s="28"/>
      <c r="AM200" s="33"/>
      <c r="AN200" s="11"/>
      <c r="AO200" s="68"/>
      <c r="AP200" s="69"/>
      <c r="AQ200" s="69"/>
      <c r="AR200" s="69"/>
      <c r="AS200" s="14"/>
      <c r="AT200" s="28"/>
      <c r="AU200" s="11"/>
      <c r="AV200" s="11"/>
      <c r="AW200" s="16"/>
      <c r="AX200" s="16"/>
      <c r="AY200" s="16"/>
      <c r="AZ200" s="16"/>
      <c r="BA200" s="16"/>
      <c r="BB200" s="16"/>
      <c r="BC200" s="16"/>
      <c r="BD200" s="16"/>
      <c r="BE200" s="14"/>
      <c r="BF200" s="11"/>
      <c r="BG200" s="11"/>
    </row>
    <row r="201" spans="1:59" ht="30" customHeight="1" x14ac:dyDescent="0.35">
      <c r="A201" s="35" t="s">
        <v>679</v>
      </c>
      <c r="B201" s="52"/>
      <c r="C201" s="78" t="s">
        <v>627</v>
      </c>
      <c r="D201" s="9"/>
      <c r="E201" s="77" t="s">
        <v>903</v>
      </c>
      <c r="F201" s="36">
        <v>1</v>
      </c>
      <c r="G201" s="49"/>
      <c r="H201" s="29"/>
      <c r="I201" s="31">
        <f t="shared" si="28"/>
        <v>0</v>
      </c>
      <c r="J201" s="40"/>
      <c r="K201" s="244">
        <f t="shared" si="20"/>
        <v>0</v>
      </c>
      <c r="L201" s="59"/>
      <c r="M201" s="60">
        <f t="shared" si="21"/>
        <v>0</v>
      </c>
      <c r="N201" s="60"/>
      <c r="O201" s="61">
        <f t="shared" si="22"/>
        <v>0</v>
      </c>
      <c r="P201" s="27"/>
      <c r="Q201" s="29">
        <f t="shared" si="23"/>
        <v>0</v>
      </c>
      <c r="R201" s="29"/>
      <c r="S201" s="31">
        <f t="shared" si="24"/>
        <v>0</v>
      </c>
      <c r="T201" s="27">
        <f t="shared" si="25"/>
        <v>0</v>
      </c>
      <c r="U201" s="29">
        <f t="shared" si="26"/>
        <v>0</v>
      </c>
      <c r="V201" s="242">
        <f t="shared" si="27"/>
        <v>0</v>
      </c>
      <c r="W201" s="15"/>
      <c r="X201" s="62"/>
      <c r="Y201" s="63"/>
      <c r="Z201" s="64"/>
      <c r="AA201" s="65"/>
      <c r="AB201" s="66"/>
      <c r="AC201" s="37"/>
      <c r="AE201" s="12"/>
      <c r="AF201" s="10"/>
      <c r="AG201" s="9"/>
      <c r="AH201" s="34"/>
      <c r="AI201" s="37"/>
      <c r="AJ201" s="14"/>
      <c r="AK201" s="28"/>
      <c r="AL201" s="28"/>
      <c r="AM201" s="33"/>
      <c r="AN201" s="11"/>
      <c r="AO201" s="68"/>
      <c r="AP201" s="69"/>
      <c r="AQ201" s="69"/>
      <c r="AR201" s="69"/>
      <c r="AS201" s="14"/>
      <c r="AT201" s="28"/>
      <c r="AU201" s="11"/>
      <c r="AV201" s="11"/>
      <c r="AW201" s="16"/>
      <c r="AX201" s="16"/>
      <c r="AY201" s="16"/>
      <c r="AZ201" s="16"/>
      <c r="BA201" s="16"/>
      <c r="BB201" s="16"/>
      <c r="BC201" s="16"/>
      <c r="BD201" s="16"/>
      <c r="BE201" s="14"/>
      <c r="BF201" s="11"/>
      <c r="BG201" s="11"/>
    </row>
    <row r="202" spans="1:59" ht="30" customHeight="1" x14ac:dyDescent="0.35">
      <c r="A202" s="458" t="s">
        <v>287</v>
      </c>
      <c r="B202" s="71" t="s">
        <v>602</v>
      </c>
      <c r="C202" s="456"/>
      <c r="D202" s="9"/>
      <c r="E202" s="34"/>
      <c r="F202" s="36"/>
      <c r="G202" s="59"/>
      <c r="H202" s="60"/>
      <c r="I202" s="61"/>
      <c r="J202" s="59"/>
      <c r="K202" s="61"/>
      <c r="L202" s="59"/>
      <c r="M202" s="60"/>
      <c r="N202" s="60"/>
      <c r="O202" s="61"/>
      <c r="P202" s="59"/>
      <c r="Q202" s="60"/>
      <c r="R202" s="60"/>
      <c r="S202" s="61"/>
      <c r="T202" s="27"/>
      <c r="U202" s="29"/>
      <c r="V202" s="242"/>
      <c r="W202" s="15"/>
      <c r="X202" s="191" t="s">
        <v>287</v>
      </c>
      <c r="Y202" s="46" t="s">
        <v>288</v>
      </c>
      <c r="Z202" s="177"/>
      <c r="AA202" s="65"/>
      <c r="AB202" s="66"/>
      <c r="AC202" s="37"/>
      <c r="AE202" s="193" t="s">
        <v>287</v>
      </c>
      <c r="AF202" s="179" t="s">
        <v>289</v>
      </c>
      <c r="AG202" s="9"/>
      <c r="AH202" s="34"/>
      <c r="AI202" s="37"/>
      <c r="AJ202" s="67"/>
      <c r="AK202" s="28"/>
      <c r="AL202" s="28"/>
      <c r="AM202" s="68"/>
      <c r="AN202" s="69"/>
      <c r="AO202" s="68"/>
      <c r="AP202" s="69"/>
      <c r="AQ202" s="69"/>
      <c r="AR202" s="69"/>
      <c r="AS202" s="67"/>
      <c r="AT202" s="70"/>
      <c r="AU202" s="69"/>
      <c r="AV202" s="69"/>
      <c r="AW202" s="16"/>
      <c r="AX202" s="16"/>
      <c r="AY202" s="16"/>
      <c r="AZ202" s="16"/>
      <c r="BA202" s="16"/>
      <c r="BB202" s="16"/>
      <c r="BC202" s="16"/>
      <c r="BD202" s="16"/>
      <c r="BE202" s="14"/>
      <c r="BF202" s="11"/>
      <c r="BG202" s="11"/>
    </row>
    <row r="203" spans="1:59" ht="30" customHeight="1" x14ac:dyDescent="0.35">
      <c r="A203" s="35" t="s">
        <v>290</v>
      </c>
      <c r="B203" s="52"/>
      <c r="C203" s="168" t="s">
        <v>1075</v>
      </c>
      <c r="D203" s="105"/>
      <c r="E203" s="138" t="s">
        <v>172</v>
      </c>
      <c r="F203" s="128">
        <v>1</v>
      </c>
      <c r="G203" s="49"/>
      <c r="H203" s="29"/>
      <c r="I203" s="31">
        <f t="shared" si="28"/>
        <v>0</v>
      </c>
      <c r="J203" s="40"/>
      <c r="K203" s="244">
        <f t="shared" ref="K203:K265" si="29">F203*J203</f>
        <v>0</v>
      </c>
      <c r="L203" s="59"/>
      <c r="M203" s="60">
        <f t="shared" ref="M203:M265" si="30">F203*L203</f>
        <v>0</v>
      </c>
      <c r="N203" s="60"/>
      <c r="O203" s="61">
        <f t="shared" ref="O203:O265" si="31">F203*N203</f>
        <v>0</v>
      </c>
      <c r="P203" s="27"/>
      <c r="Q203" s="29">
        <f t="shared" ref="Q203:Q265" si="32">F203*P203</f>
        <v>0</v>
      </c>
      <c r="R203" s="26"/>
      <c r="S203" s="31">
        <f t="shared" ref="S203:S265" si="33">F203*R203</f>
        <v>0</v>
      </c>
      <c r="T203" s="27">
        <f t="shared" ref="T203:T265" si="34">I203+M203+Q203</f>
        <v>0</v>
      </c>
      <c r="U203" s="29">
        <f t="shared" ref="U203:U265" si="35">+K203+O203+S203</f>
        <v>0</v>
      </c>
      <c r="V203" s="242">
        <f t="shared" ref="V203:V265" si="36">+T203*652.69+U203</f>
        <v>0</v>
      </c>
      <c r="W203" s="15"/>
      <c r="X203" s="62" t="s">
        <v>290</v>
      </c>
      <c r="Y203" s="63"/>
      <c r="Z203" s="64" t="s">
        <v>291</v>
      </c>
      <c r="AA203" s="65"/>
      <c r="AB203" s="66" t="s">
        <v>292</v>
      </c>
      <c r="AC203" s="37">
        <v>60</v>
      </c>
      <c r="AE203" s="12" t="s">
        <v>290</v>
      </c>
      <c r="AF203" s="10" t="s">
        <v>293</v>
      </c>
      <c r="AG203" s="9"/>
      <c r="AH203" s="34" t="s">
        <v>294</v>
      </c>
      <c r="AI203" s="37">
        <v>60</v>
      </c>
      <c r="AJ203" s="14">
        <v>120</v>
      </c>
      <c r="AK203" s="28"/>
      <c r="AL203" s="28"/>
      <c r="AM203" s="33"/>
      <c r="AN203" s="11"/>
      <c r="AO203" s="68"/>
      <c r="AP203" s="69"/>
      <c r="AQ203" s="69"/>
      <c r="AR203" s="69"/>
      <c r="AS203" s="14"/>
      <c r="AT203" s="28"/>
      <c r="AU203" s="11"/>
      <c r="AV203" s="11"/>
      <c r="AW203" s="16"/>
      <c r="AX203" s="16"/>
      <c r="AY203" s="16"/>
      <c r="AZ203" s="16"/>
      <c r="BA203" s="16"/>
      <c r="BB203" s="16"/>
      <c r="BC203" s="16"/>
      <c r="BD203" s="16"/>
      <c r="BE203" s="14"/>
      <c r="BF203" s="11"/>
      <c r="BG203" s="11"/>
    </row>
    <row r="204" spans="1:59" ht="30" customHeight="1" x14ac:dyDescent="0.35">
      <c r="A204" s="35" t="s">
        <v>295</v>
      </c>
      <c r="B204" s="52"/>
      <c r="C204" s="168" t="s">
        <v>291</v>
      </c>
      <c r="D204" s="105"/>
      <c r="E204" s="138" t="s">
        <v>903</v>
      </c>
      <c r="F204" s="128">
        <v>2</v>
      </c>
      <c r="G204" s="49"/>
      <c r="H204" s="29"/>
      <c r="I204" s="31">
        <f t="shared" si="28"/>
        <v>0</v>
      </c>
      <c r="J204" s="40"/>
      <c r="K204" s="244">
        <f t="shared" si="29"/>
        <v>0</v>
      </c>
      <c r="L204" s="59"/>
      <c r="M204" s="60">
        <f t="shared" si="30"/>
        <v>0</v>
      </c>
      <c r="N204" s="60"/>
      <c r="O204" s="61">
        <f t="shared" si="31"/>
        <v>0</v>
      </c>
      <c r="P204" s="27"/>
      <c r="Q204" s="29">
        <f t="shared" si="32"/>
        <v>0</v>
      </c>
      <c r="R204" s="26"/>
      <c r="S204" s="31">
        <f t="shared" si="33"/>
        <v>0</v>
      </c>
      <c r="T204" s="27">
        <f t="shared" si="34"/>
        <v>0</v>
      </c>
      <c r="U204" s="29">
        <f t="shared" si="35"/>
        <v>0</v>
      </c>
      <c r="V204" s="242">
        <f t="shared" si="36"/>
        <v>0</v>
      </c>
      <c r="W204" s="15"/>
      <c r="X204" s="62" t="s">
        <v>295</v>
      </c>
      <c r="Y204" s="63"/>
      <c r="Z204" s="64" t="s">
        <v>296</v>
      </c>
      <c r="AA204" s="65"/>
      <c r="AB204" s="66" t="s">
        <v>903</v>
      </c>
      <c r="AC204" s="37">
        <v>1</v>
      </c>
      <c r="AE204" s="12" t="s">
        <v>295</v>
      </c>
      <c r="AF204" s="10" t="s">
        <v>297</v>
      </c>
      <c r="AG204" s="9"/>
      <c r="AH204" s="34" t="s">
        <v>903</v>
      </c>
      <c r="AI204" s="37">
        <v>1</v>
      </c>
      <c r="AJ204" s="14">
        <v>35000</v>
      </c>
      <c r="AK204" s="28"/>
      <c r="AL204" s="28"/>
      <c r="AM204" s="33"/>
      <c r="AN204" s="11"/>
      <c r="AO204" s="68"/>
      <c r="AP204" s="69"/>
      <c r="AQ204" s="69"/>
      <c r="AR204" s="69"/>
      <c r="AS204" s="14"/>
      <c r="AT204" s="28"/>
      <c r="AU204" s="11"/>
      <c r="AV204" s="11"/>
      <c r="AW204" s="16"/>
      <c r="AX204" s="16"/>
      <c r="AY204" s="16"/>
      <c r="AZ204" s="16"/>
      <c r="BA204" s="16"/>
      <c r="BB204" s="16"/>
      <c r="BC204" s="16"/>
      <c r="BD204" s="16"/>
      <c r="BE204" s="14"/>
      <c r="BF204" s="11"/>
      <c r="BG204" s="11"/>
    </row>
    <row r="205" spans="1:59" ht="30" customHeight="1" x14ac:dyDescent="0.35">
      <c r="A205" s="35" t="s">
        <v>298</v>
      </c>
      <c r="B205" s="52"/>
      <c r="C205" s="168" t="s">
        <v>296</v>
      </c>
      <c r="D205" s="105"/>
      <c r="E205" s="138" t="s">
        <v>903</v>
      </c>
      <c r="F205" s="128">
        <v>2</v>
      </c>
      <c r="G205" s="49"/>
      <c r="H205" s="29"/>
      <c r="I205" s="31">
        <f t="shared" si="28"/>
        <v>0</v>
      </c>
      <c r="J205" s="40"/>
      <c r="K205" s="244">
        <f t="shared" si="29"/>
        <v>0</v>
      </c>
      <c r="L205" s="59"/>
      <c r="M205" s="60">
        <f t="shared" si="30"/>
        <v>0</v>
      </c>
      <c r="N205" s="60"/>
      <c r="O205" s="61">
        <f t="shared" si="31"/>
        <v>0</v>
      </c>
      <c r="P205" s="27"/>
      <c r="Q205" s="29">
        <f t="shared" si="32"/>
        <v>0</v>
      </c>
      <c r="R205" s="26"/>
      <c r="S205" s="31">
        <f t="shared" si="33"/>
        <v>0</v>
      </c>
      <c r="T205" s="27">
        <f t="shared" si="34"/>
        <v>0</v>
      </c>
      <c r="U205" s="29">
        <f t="shared" si="35"/>
        <v>0</v>
      </c>
      <c r="V205" s="242">
        <f t="shared" si="36"/>
        <v>0</v>
      </c>
      <c r="W205" s="15"/>
      <c r="X205" s="62"/>
      <c r="Y205" s="63"/>
      <c r="Z205" s="64"/>
      <c r="AA205" s="65"/>
      <c r="AB205" s="66"/>
      <c r="AC205" s="37"/>
      <c r="AE205" s="12"/>
      <c r="AF205" s="10"/>
      <c r="AG205" s="9"/>
      <c r="AH205" s="34"/>
      <c r="AI205" s="37"/>
      <c r="AJ205" s="14"/>
      <c r="AK205" s="28"/>
      <c r="AL205" s="28"/>
      <c r="AM205" s="33"/>
      <c r="AN205" s="11"/>
      <c r="AO205" s="68"/>
      <c r="AP205" s="69"/>
      <c r="AQ205" s="69"/>
      <c r="AR205" s="69"/>
      <c r="AS205" s="14"/>
      <c r="AT205" s="28"/>
      <c r="AU205" s="11"/>
      <c r="AV205" s="11"/>
      <c r="AW205" s="16"/>
      <c r="AX205" s="16"/>
      <c r="AY205" s="16"/>
      <c r="AZ205" s="16"/>
      <c r="BA205" s="16"/>
      <c r="BB205" s="16"/>
      <c r="BC205" s="16"/>
      <c r="BD205" s="16"/>
      <c r="BE205" s="14"/>
      <c r="BF205" s="11"/>
      <c r="BG205" s="11"/>
    </row>
    <row r="206" spans="1:59" ht="30" customHeight="1" x14ac:dyDescent="0.35">
      <c r="A206" s="35" t="s">
        <v>1052</v>
      </c>
      <c r="B206" s="52"/>
      <c r="C206" s="168" t="s">
        <v>299</v>
      </c>
      <c r="D206" s="105"/>
      <c r="E206" s="138" t="s">
        <v>172</v>
      </c>
      <c r="F206" s="128">
        <v>6</v>
      </c>
      <c r="G206" s="49"/>
      <c r="H206" s="29"/>
      <c r="I206" s="31">
        <f t="shared" si="28"/>
        <v>0</v>
      </c>
      <c r="J206" s="40"/>
      <c r="K206" s="244">
        <f t="shared" si="29"/>
        <v>0</v>
      </c>
      <c r="L206" s="59"/>
      <c r="M206" s="60">
        <f t="shared" si="30"/>
        <v>0</v>
      </c>
      <c r="N206" s="60"/>
      <c r="O206" s="61">
        <f t="shared" si="31"/>
        <v>0</v>
      </c>
      <c r="P206" s="27"/>
      <c r="Q206" s="29">
        <f t="shared" si="32"/>
        <v>0</v>
      </c>
      <c r="R206" s="26"/>
      <c r="S206" s="31">
        <f t="shared" si="33"/>
        <v>0</v>
      </c>
      <c r="T206" s="27">
        <f t="shared" si="34"/>
        <v>0</v>
      </c>
      <c r="U206" s="29">
        <f t="shared" si="35"/>
        <v>0</v>
      </c>
      <c r="V206" s="242">
        <f t="shared" si="36"/>
        <v>0</v>
      </c>
      <c r="W206" s="15"/>
      <c r="X206" s="62" t="s">
        <v>298</v>
      </c>
      <c r="Y206" s="63"/>
      <c r="Z206" s="64" t="s">
        <v>299</v>
      </c>
      <c r="AA206" s="65"/>
      <c r="AB206" s="66" t="s">
        <v>172</v>
      </c>
      <c r="AC206" s="37">
        <v>6</v>
      </c>
      <c r="AE206" s="12" t="s">
        <v>298</v>
      </c>
      <c r="AF206" s="10" t="s">
        <v>300</v>
      </c>
      <c r="AG206" s="9"/>
      <c r="AH206" s="34" t="s">
        <v>172</v>
      </c>
      <c r="AI206" s="37">
        <v>6</v>
      </c>
      <c r="AJ206" s="14">
        <v>350</v>
      </c>
      <c r="AK206" s="28"/>
      <c r="AL206" s="28"/>
      <c r="AM206" s="33"/>
      <c r="AN206" s="11"/>
      <c r="AO206" s="68"/>
      <c r="AP206" s="69"/>
      <c r="AQ206" s="69"/>
      <c r="AR206" s="69"/>
      <c r="AS206" s="14"/>
      <c r="AT206" s="28"/>
      <c r="AU206" s="11"/>
      <c r="AV206" s="11"/>
      <c r="AW206" s="16"/>
      <c r="AX206" s="16"/>
      <c r="AY206" s="16"/>
      <c r="AZ206" s="16"/>
      <c r="BA206" s="16"/>
      <c r="BB206" s="16"/>
      <c r="BC206" s="16"/>
      <c r="BD206" s="16"/>
      <c r="BE206" s="14"/>
      <c r="BF206" s="11"/>
      <c r="BG206" s="11"/>
    </row>
    <row r="207" spans="1:59" ht="30" customHeight="1" x14ac:dyDescent="0.35">
      <c r="A207" s="459" t="s">
        <v>301</v>
      </c>
      <c r="B207" s="71" t="s">
        <v>603</v>
      </c>
      <c r="C207" s="53"/>
      <c r="D207" s="9"/>
      <c r="E207" s="34"/>
      <c r="F207" s="36"/>
      <c r="G207" s="49"/>
      <c r="H207" s="29"/>
      <c r="I207" s="31"/>
      <c r="J207" s="40"/>
      <c r="K207" s="244"/>
      <c r="L207" s="59"/>
      <c r="M207" s="60"/>
      <c r="N207" s="60"/>
      <c r="O207" s="61"/>
      <c r="P207" s="27"/>
      <c r="Q207" s="29"/>
      <c r="R207" s="29"/>
      <c r="S207" s="31"/>
      <c r="T207" s="27"/>
      <c r="U207" s="29"/>
      <c r="V207" s="242"/>
      <c r="W207" s="15"/>
      <c r="X207" s="62"/>
      <c r="Y207" s="63"/>
      <c r="Z207" s="64"/>
      <c r="AA207" s="65"/>
      <c r="AB207" s="66"/>
      <c r="AC207" s="37"/>
      <c r="AE207" s="12"/>
      <c r="AF207" s="10"/>
      <c r="AG207" s="9"/>
      <c r="AH207" s="34"/>
      <c r="AI207" s="37"/>
      <c r="AJ207" s="14"/>
      <c r="AK207" s="28"/>
      <c r="AL207" s="28"/>
      <c r="AM207" s="33"/>
      <c r="AN207" s="11"/>
      <c r="AO207" s="68"/>
      <c r="AP207" s="69"/>
      <c r="AQ207" s="69"/>
      <c r="AR207" s="69"/>
      <c r="AS207" s="14"/>
      <c r="AT207" s="28"/>
      <c r="AU207" s="11"/>
      <c r="AV207" s="11"/>
      <c r="AW207" s="16"/>
      <c r="AX207" s="16"/>
      <c r="AY207" s="16"/>
      <c r="AZ207" s="16"/>
      <c r="BA207" s="16"/>
      <c r="BB207" s="16"/>
      <c r="BC207" s="16"/>
      <c r="BD207" s="16"/>
      <c r="BE207" s="14"/>
      <c r="BF207" s="11"/>
      <c r="BG207" s="11"/>
    </row>
    <row r="208" spans="1:59" ht="30" customHeight="1" x14ac:dyDescent="0.35">
      <c r="A208" s="35" t="s">
        <v>304</v>
      </c>
      <c r="B208" s="71"/>
      <c r="C208" s="168" t="s">
        <v>1075</v>
      </c>
      <c r="D208" s="105"/>
      <c r="E208" s="138" t="s">
        <v>172</v>
      </c>
      <c r="F208" s="128">
        <v>1</v>
      </c>
      <c r="G208" s="49"/>
      <c r="H208" s="29"/>
      <c r="I208" s="31">
        <f t="shared" si="28"/>
        <v>0</v>
      </c>
      <c r="J208" s="40"/>
      <c r="K208" s="244">
        <f t="shared" si="29"/>
        <v>0</v>
      </c>
      <c r="L208" s="59"/>
      <c r="M208" s="60">
        <f t="shared" si="30"/>
        <v>0</v>
      </c>
      <c r="N208" s="60"/>
      <c r="O208" s="61">
        <f t="shared" si="31"/>
        <v>0</v>
      </c>
      <c r="P208" s="27"/>
      <c r="Q208" s="29">
        <f t="shared" si="32"/>
        <v>0</v>
      </c>
      <c r="R208" s="29"/>
      <c r="S208" s="31">
        <f t="shared" si="33"/>
        <v>0</v>
      </c>
      <c r="T208" s="27">
        <f t="shared" si="34"/>
        <v>0</v>
      </c>
      <c r="U208" s="29">
        <f t="shared" si="35"/>
        <v>0</v>
      </c>
      <c r="V208" s="242">
        <f t="shared" si="36"/>
        <v>0</v>
      </c>
      <c r="W208" s="15"/>
      <c r="X208" s="62"/>
      <c r="Y208" s="63"/>
      <c r="Z208" s="64"/>
      <c r="AA208" s="65"/>
      <c r="AB208" s="66"/>
      <c r="AC208" s="37"/>
      <c r="AE208" s="12"/>
      <c r="AF208" s="10"/>
      <c r="AG208" s="9"/>
      <c r="AH208" s="34"/>
      <c r="AI208" s="37"/>
      <c r="AJ208" s="14"/>
      <c r="AK208" s="28"/>
      <c r="AL208" s="28"/>
      <c r="AM208" s="33"/>
      <c r="AN208" s="11"/>
      <c r="AO208" s="68"/>
      <c r="AP208" s="69"/>
      <c r="AQ208" s="69"/>
      <c r="AR208" s="69"/>
      <c r="AS208" s="14"/>
      <c r="AT208" s="28"/>
      <c r="AU208" s="11"/>
      <c r="AV208" s="11"/>
      <c r="AW208" s="16"/>
      <c r="AX208" s="16"/>
      <c r="AY208" s="16"/>
      <c r="AZ208" s="16"/>
      <c r="BA208" s="16"/>
      <c r="BB208" s="16"/>
      <c r="BC208" s="16"/>
      <c r="BD208" s="16"/>
      <c r="BE208" s="14"/>
      <c r="BF208" s="11"/>
      <c r="BG208" s="11"/>
    </row>
    <row r="209" spans="1:59" ht="30" customHeight="1" x14ac:dyDescent="0.35">
      <c r="A209" s="35" t="s">
        <v>307</v>
      </c>
      <c r="B209" s="71"/>
      <c r="C209" s="168" t="s">
        <v>291</v>
      </c>
      <c r="D209" s="105"/>
      <c r="E209" s="138" t="s">
        <v>903</v>
      </c>
      <c r="F209" s="128">
        <v>1</v>
      </c>
      <c r="G209" s="49"/>
      <c r="H209" s="29"/>
      <c r="I209" s="31">
        <f t="shared" si="28"/>
        <v>0</v>
      </c>
      <c r="J209" s="40"/>
      <c r="K209" s="244">
        <f t="shared" si="29"/>
        <v>0</v>
      </c>
      <c r="L209" s="59"/>
      <c r="M209" s="60">
        <f t="shared" si="30"/>
        <v>0</v>
      </c>
      <c r="N209" s="60"/>
      <c r="O209" s="61">
        <f t="shared" si="31"/>
        <v>0</v>
      </c>
      <c r="P209" s="27"/>
      <c r="Q209" s="29">
        <f t="shared" si="32"/>
        <v>0</v>
      </c>
      <c r="R209" s="29"/>
      <c r="S209" s="31">
        <f t="shared" si="33"/>
        <v>0</v>
      </c>
      <c r="T209" s="27">
        <f t="shared" si="34"/>
        <v>0</v>
      </c>
      <c r="U209" s="29">
        <f t="shared" si="35"/>
        <v>0</v>
      </c>
      <c r="V209" s="242">
        <f t="shared" si="36"/>
        <v>0</v>
      </c>
      <c r="W209" s="15"/>
      <c r="X209" s="62"/>
      <c r="Y209" s="63"/>
      <c r="Z209" s="64"/>
      <c r="AA209" s="65"/>
      <c r="AB209" s="66"/>
      <c r="AC209" s="37"/>
      <c r="AE209" s="12"/>
      <c r="AF209" s="10"/>
      <c r="AG209" s="9"/>
      <c r="AH209" s="34"/>
      <c r="AI209" s="37"/>
      <c r="AJ209" s="14"/>
      <c r="AK209" s="28"/>
      <c r="AL209" s="28"/>
      <c r="AM209" s="33"/>
      <c r="AN209" s="11"/>
      <c r="AO209" s="68"/>
      <c r="AP209" s="69"/>
      <c r="AQ209" s="69"/>
      <c r="AR209" s="69"/>
      <c r="AS209" s="14"/>
      <c r="AT209" s="28"/>
      <c r="AU209" s="11"/>
      <c r="AV209" s="11"/>
      <c r="AW209" s="16"/>
      <c r="AX209" s="16"/>
      <c r="AY209" s="16"/>
      <c r="AZ209" s="16"/>
      <c r="BA209" s="16"/>
      <c r="BB209" s="16"/>
      <c r="BC209" s="16"/>
      <c r="BD209" s="16"/>
      <c r="BE209" s="14"/>
      <c r="BF209" s="11"/>
      <c r="BG209" s="11"/>
    </row>
    <row r="210" spans="1:59" ht="30" customHeight="1" x14ac:dyDescent="0.35">
      <c r="A210" s="35" t="s">
        <v>310</v>
      </c>
      <c r="B210" s="71"/>
      <c r="C210" s="168" t="s">
        <v>296</v>
      </c>
      <c r="D210" s="105"/>
      <c r="E210" s="138" t="s">
        <v>903</v>
      </c>
      <c r="F210" s="128">
        <v>1</v>
      </c>
      <c r="G210" s="49"/>
      <c r="H210" s="29"/>
      <c r="I210" s="31">
        <f t="shared" si="28"/>
        <v>0</v>
      </c>
      <c r="J210" s="40"/>
      <c r="K210" s="244">
        <f t="shared" si="29"/>
        <v>0</v>
      </c>
      <c r="L210" s="59"/>
      <c r="M210" s="60">
        <f t="shared" si="30"/>
        <v>0</v>
      </c>
      <c r="N210" s="60"/>
      <c r="O210" s="61">
        <f t="shared" si="31"/>
        <v>0</v>
      </c>
      <c r="P210" s="27"/>
      <c r="Q210" s="29">
        <f t="shared" si="32"/>
        <v>0</v>
      </c>
      <c r="R210" s="29"/>
      <c r="S210" s="31">
        <f t="shared" si="33"/>
        <v>0</v>
      </c>
      <c r="T210" s="27">
        <f t="shared" si="34"/>
        <v>0</v>
      </c>
      <c r="U210" s="29">
        <f t="shared" si="35"/>
        <v>0</v>
      </c>
      <c r="V210" s="242">
        <f t="shared" si="36"/>
        <v>0</v>
      </c>
      <c r="W210" s="15"/>
      <c r="X210" s="62"/>
      <c r="Y210" s="63"/>
      <c r="Z210" s="64"/>
      <c r="AA210" s="65"/>
      <c r="AB210" s="66"/>
      <c r="AC210" s="37"/>
      <c r="AE210" s="12"/>
      <c r="AF210" s="10"/>
      <c r="AG210" s="9"/>
      <c r="AH210" s="34"/>
      <c r="AI210" s="37"/>
      <c r="AJ210" s="14"/>
      <c r="AK210" s="28"/>
      <c r="AL210" s="28"/>
      <c r="AM210" s="33"/>
      <c r="AN210" s="11"/>
      <c r="AO210" s="68"/>
      <c r="AP210" s="69"/>
      <c r="AQ210" s="69"/>
      <c r="AR210" s="69"/>
      <c r="AS210" s="14"/>
      <c r="AT210" s="28"/>
      <c r="AU210" s="11"/>
      <c r="AV210" s="11"/>
      <c r="AW210" s="16"/>
      <c r="AX210" s="16"/>
      <c r="AY210" s="16"/>
      <c r="AZ210" s="16"/>
      <c r="BA210" s="16"/>
      <c r="BB210" s="16"/>
      <c r="BC210" s="16"/>
      <c r="BD210" s="16"/>
      <c r="BE210" s="14"/>
      <c r="BF210" s="11"/>
      <c r="BG210" s="11"/>
    </row>
    <row r="211" spans="1:59" ht="21.65" customHeight="1" x14ac:dyDescent="0.35">
      <c r="A211" s="35" t="s">
        <v>1076</v>
      </c>
      <c r="B211" s="52"/>
      <c r="C211" s="168" t="s">
        <v>649</v>
      </c>
      <c r="D211" s="105"/>
      <c r="E211" s="138" t="s">
        <v>172</v>
      </c>
      <c r="F211" s="128">
        <v>6</v>
      </c>
      <c r="G211" s="59"/>
      <c r="H211" s="60"/>
      <c r="I211" s="61">
        <f t="shared" si="28"/>
        <v>0</v>
      </c>
      <c r="J211" s="59"/>
      <c r="K211" s="61">
        <f t="shared" si="29"/>
        <v>0</v>
      </c>
      <c r="L211" s="59"/>
      <c r="M211" s="60">
        <f t="shared" si="30"/>
        <v>0</v>
      </c>
      <c r="N211" s="60"/>
      <c r="O211" s="61">
        <f t="shared" si="31"/>
        <v>0</v>
      </c>
      <c r="P211" s="59"/>
      <c r="Q211" s="60">
        <f t="shared" si="32"/>
        <v>0</v>
      </c>
      <c r="R211" s="60"/>
      <c r="S211" s="61">
        <f t="shared" si="33"/>
        <v>0</v>
      </c>
      <c r="T211" s="27">
        <f t="shared" si="34"/>
        <v>0</v>
      </c>
      <c r="U211" s="29">
        <f t="shared" si="35"/>
        <v>0</v>
      </c>
      <c r="V211" s="242">
        <f t="shared" si="36"/>
        <v>0</v>
      </c>
      <c r="W211" s="15"/>
      <c r="X211" s="62"/>
      <c r="Y211" s="63"/>
      <c r="Z211" s="64"/>
      <c r="AA211" s="65"/>
      <c r="AB211" s="66"/>
      <c r="AC211" s="37"/>
      <c r="AE211" s="12"/>
      <c r="AF211" s="10"/>
      <c r="AG211" s="9"/>
      <c r="AH211" s="34"/>
      <c r="AI211" s="37"/>
      <c r="AJ211" s="67"/>
      <c r="AK211" s="28"/>
      <c r="AL211" s="28"/>
      <c r="AM211" s="68"/>
      <c r="AN211" s="69"/>
      <c r="AO211" s="68"/>
      <c r="AP211" s="69"/>
      <c r="AQ211" s="69"/>
      <c r="AR211" s="69"/>
      <c r="AS211" s="67"/>
      <c r="AT211" s="70"/>
      <c r="AU211" s="69"/>
      <c r="AV211" s="69"/>
      <c r="AW211" s="16"/>
      <c r="AX211" s="16"/>
      <c r="AY211" s="16"/>
      <c r="AZ211" s="16"/>
      <c r="BA211" s="16"/>
      <c r="BB211" s="16"/>
      <c r="BC211" s="16"/>
      <c r="BD211" s="16"/>
      <c r="BE211" s="14"/>
      <c r="BF211" s="11"/>
      <c r="BG211" s="11"/>
    </row>
    <row r="212" spans="1:59" ht="30" customHeight="1" x14ac:dyDescent="0.35">
      <c r="A212" s="458" t="s">
        <v>313</v>
      </c>
      <c r="B212" s="71" t="s">
        <v>302</v>
      </c>
      <c r="C212" s="456"/>
      <c r="D212" s="9"/>
      <c r="E212" s="34"/>
      <c r="F212" s="36"/>
      <c r="G212" s="59"/>
      <c r="H212" s="60"/>
      <c r="I212" s="61"/>
      <c r="J212" s="59"/>
      <c r="K212" s="61"/>
      <c r="L212" s="59"/>
      <c r="M212" s="60"/>
      <c r="N212" s="60"/>
      <c r="O212" s="61"/>
      <c r="P212" s="59"/>
      <c r="Q212" s="60"/>
      <c r="R212" s="60"/>
      <c r="S212" s="61"/>
      <c r="T212" s="27"/>
      <c r="U212" s="29"/>
      <c r="V212" s="242"/>
      <c r="W212" s="15"/>
      <c r="X212" s="191" t="s">
        <v>301</v>
      </c>
      <c r="Y212" s="46" t="s">
        <v>302</v>
      </c>
      <c r="Z212" s="177"/>
      <c r="AA212" s="65"/>
      <c r="AB212" s="66"/>
      <c r="AC212" s="37"/>
      <c r="AE212" s="193" t="s">
        <v>301</v>
      </c>
      <c r="AF212" s="179" t="s">
        <v>303</v>
      </c>
      <c r="AG212" s="9"/>
      <c r="AH212" s="34"/>
      <c r="AI212" s="37"/>
      <c r="AJ212" s="67"/>
      <c r="AK212" s="28"/>
      <c r="AL212" s="28"/>
      <c r="AM212" s="68"/>
      <c r="AN212" s="69"/>
      <c r="AO212" s="68"/>
      <c r="AP212" s="69"/>
      <c r="AQ212" s="69"/>
      <c r="AR212" s="69"/>
      <c r="AS212" s="67"/>
      <c r="AT212" s="70"/>
      <c r="AU212" s="69"/>
      <c r="AV212" s="69"/>
      <c r="AW212" s="16"/>
      <c r="AX212" s="16"/>
      <c r="AY212" s="16"/>
      <c r="AZ212" s="16"/>
      <c r="BA212" s="16"/>
      <c r="BB212" s="16"/>
      <c r="BC212" s="16"/>
      <c r="BD212" s="16"/>
      <c r="BE212" s="14"/>
      <c r="BF212" s="11"/>
      <c r="BG212" s="11"/>
    </row>
    <row r="213" spans="1:59" ht="30" customHeight="1" x14ac:dyDescent="0.35">
      <c r="A213" s="35" t="s">
        <v>316</v>
      </c>
      <c r="B213" s="52"/>
      <c r="C213" s="53" t="s">
        <v>305</v>
      </c>
      <c r="D213" s="9"/>
      <c r="E213" s="34" t="s">
        <v>903</v>
      </c>
      <c r="F213" s="36">
        <v>1</v>
      </c>
      <c r="G213" s="49"/>
      <c r="H213" s="29"/>
      <c r="I213" s="31">
        <f t="shared" si="28"/>
        <v>0</v>
      </c>
      <c r="J213" s="40"/>
      <c r="K213" s="244">
        <f t="shared" si="29"/>
        <v>0</v>
      </c>
      <c r="L213" s="59"/>
      <c r="M213" s="60">
        <f t="shared" si="30"/>
        <v>0</v>
      </c>
      <c r="N213" s="60"/>
      <c r="O213" s="61">
        <f t="shared" si="31"/>
        <v>0</v>
      </c>
      <c r="P213" s="27"/>
      <c r="Q213" s="29">
        <f t="shared" si="32"/>
        <v>0</v>
      </c>
      <c r="R213" s="26"/>
      <c r="S213" s="31">
        <f t="shared" si="33"/>
        <v>0</v>
      </c>
      <c r="T213" s="27">
        <f t="shared" si="34"/>
        <v>0</v>
      </c>
      <c r="U213" s="29">
        <f t="shared" si="35"/>
        <v>0</v>
      </c>
      <c r="V213" s="242">
        <f t="shared" si="36"/>
        <v>0</v>
      </c>
      <c r="W213" s="15"/>
      <c r="X213" s="62" t="s">
        <v>304</v>
      </c>
      <c r="Y213" s="63"/>
      <c r="Z213" s="64" t="s">
        <v>305</v>
      </c>
      <c r="AA213" s="65"/>
      <c r="AB213" s="66" t="s">
        <v>903</v>
      </c>
      <c r="AC213" s="37">
        <v>1</v>
      </c>
      <c r="AE213" s="12" t="s">
        <v>304</v>
      </c>
      <c r="AF213" s="10" t="s">
        <v>306</v>
      </c>
      <c r="AG213" s="9"/>
      <c r="AH213" s="34" t="s">
        <v>903</v>
      </c>
      <c r="AI213" s="37">
        <v>1</v>
      </c>
      <c r="AJ213" s="14">
        <v>5000</v>
      </c>
      <c r="AK213" s="28"/>
      <c r="AL213" s="28"/>
      <c r="AM213" s="33"/>
      <c r="AN213" s="11"/>
      <c r="AO213" s="68"/>
      <c r="AP213" s="69"/>
      <c r="AQ213" s="69"/>
      <c r="AR213" s="69"/>
      <c r="AS213" s="14"/>
      <c r="AT213" s="28"/>
      <c r="AU213" s="11"/>
      <c r="AV213" s="11"/>
      <c r="AW213" s="16"/>
      <c r="AX213" s="16"/>
      <c r="AY213" s="16"/>
      <c r="AZ213" s="16"/>
      <c r="BA213" s="16"/>
      <c r="BB213" s="16"/>
      <c r="BC213" s="16"/>
      <c r="BD213" s="16"/>
      <c r="BE213" s="14"/>
      <c r="BF213" s="11"/>
      <c r="BG213" s="11"/>
    </row>
    <row r="214" spans="1:59" ht="30" customHeight="1" x14ac:dyDescent="0.35">
      <c r="A214" s="35" t="s">
        <v>317</v>
      </c>
      <c r="B214" s="52"/>
      <c r="C214" s="53" t="s">
        <v>308</v>
      </c>
      <c r="D214" s="9"/>
      <c r="E214" s="34" t="s">
        <v>903</v>
      </c>
      <c r="F214" s="36">
        <v>1</v>
      </c>
      <c r="G214" s="49"/>
      <c r="H214" s="29"/>
      <c r="I214" s="31">
        <f t="shared" si="28"/>
        <v>0</v>
      </c>
      <c r="J214" s="40"/>
      <c r="K214" s="244">
        <f t="shared" si="29"/>
        <v>0</v>
      </c>
      <c r="L214" s="59"/>
      <c r="M214" s="60">
        <f t="shared" si="30"/>
        <v>0</v>
      </c>
      <c r="N214" s="60"/>
      <c r="O214" s="61">
        <f t="shared" si="31"/>
        <v>0</v>
      </c>
      <c r="P214" s="27"/>
      <c r="Q214" s="29">
        <f t="shared" si="32"/>
        <v>0</v>
      </c>
      <c r="R214" s="26"/>
      <c r="S214" s="31">
        <f t="shared" si="33"/>
        <v>0</v>
      </c>
      <c r="T214" s="27">
        <f t="shared" si="34"/>
        <v>0</v>
      </c>
      <c r="U214" s="29">
        <f t="shared" si="35"/>
        <v>0</v>
      </c>
      <c r="V214" s="242">
        <f t="shared" si="36"/>
        <v>0</v>
      </c>
      <c r="W214" s="15"/>
      <c r="X214" s="62" t="s">
        <v>307</v>
      </c>
      <c r="Y214" s="63"/>
      <c r="Z214" s="64" t="s">
        <v>308</v>
      </c>
      <c r="AA214" s="65"/>
      <c r="AB214" s="66" t="s">
        <v>903</v>
      </c>
      <c r="AC214" s="37">
        <v>1</v>
      </c>
      <c r="AE214" s="12" t="s">
        <v>307</v>
      </c>
      <c r="AF214" s="10" t="s">
        <v>309</v>
      </c>
      <c r="AG214" s="9"/>
      <c r="AH214" s="34" t="s">
        <v>903</v>
      </c>
      <c r="AI214" s="37">
        <v>1</v>
      </c>
      <c r="AJ214" s="14">
        <v>50300</v>
      </c>
      <c r="AK214" s="28"/>
      <c r="AL214" s="28"/>
      <c r="AM214" s="33"/>
      <c r="AN214" s="11"/>
      <c r="AO214" s="68"/>
      <c r="AP214" s="69"/>
      <c r="AQ214" s="69"/>
      <c r="AR214" s="69"/>
      <c r="AS214" s="14"/>
      <c r="AT214" s="28"/>
      <c r="AU214" s="11"/>
      <c r="AV214" s="11"/>
      <c r="AW214" s="16"/>
      <c r="AX214" s="16"/>
      <c r="AY214" s="16"/>
      <c r="AZ214" s="16"/>
      <c r="BA214" s="16"/>
      <c r="BB214" s="16"/>
      <c r="BC214" s="16"/>
      <c r="BD214" s="16"/>
      <c r="BE214" s="14"/>
      <c r="BF214" s="11"/>
      <c r="BG214" s="11"/>
    </row>
    <row r="215" spans="1:59" ht="30" customHeight="1" x14ac:dyDescent="0.35">
      <c r="A215" s="35" t="s">
        <v>318</v>
      </c>
      <c r="B215" s="52"/>
      <c r="C215" s="53" t="s">
        <v>311</v>
      </c>
      <c r="D215" s="9"/>
      <c r="E215" s="34" t="s">
        <v>903</v>
      </c>
      <c r="F215" s="36">
        <v>1</v>
      </c>
      <c r="G215" s="49"/>
      <c r="H215" s="29"/>
      <c r="I215" s="31">
        <f t="shared" si="28"/>
        <v>0</v>
      </c>
      <c r="J215" s="40"/>
      <c r="K215" s="244">
        <f t="shared" si="29"/>
        <v>0</v>
      </c>
      <c r="L215" s="59"/>
      <c r="M215" s="60">
        <f t="shared" si="30"/>
        <v>0</v>
      </c>
      <c r="N215" s="60"/>
      <c r="O215" s="61">
        <f t="shared" si="31"/>
        <v>0</v>
      </c>
      <c r="P215" s="27"/>
      <c r="Q215" s="29">
        <f t="shared" si="32"/>
        <v>0</v>
      </c>
      <c r="R215" s="26"/>
      <c r="S215" s="31">
        <f t="shared" si="33"/>
        <v>0</v>
      </c>
      <c r="T215" s="27">
        <f t="shared" si="34"/>
        <v>0</v>
      </c>
      <c r="U215" s="29">
        <f t="shared" si="35"/>
        <v>0</v>
      </c>
      <c r="V215" s="242">
        <f t="shared" si="36"/>
        <v>0</v>
      </c>
      <c r="W215" s="15"/>
      <c r="X215" s="62" t="s">
        <v>310</v>
      </c>
      <c r="Y215" s="63"/>
      <c r="Z215" s="64" t="s">
        <v>311</v>
      </c>
      <c r="AA215" s="65"/>
      <c r="AB215" s="66" t="s">
        <v>903</v>
      </c>
      <c r="AC215" s="37">
        <v>1</v>
      </c>
      <c r="AE215" s="12" t="s">
        <v>310</v>
      </c>
      <c r="AF215" s="10" t="s">
        <v>312</v>
      </c>
      <c r="AG215" s="9"/>
      <c r="AH215" s="34" t="s">
        <v>903</v>
      </c>
      <c r="AI215" s="37">
        <v>1</v>
      </c>
      <c r="AJ215" s="14">
        <v>5000</v>
      </c>
      <c r="AK215" s="28"/>
      <c r="AL215" s="28"/>
      <c r="AM215" s="33"/>
      <c r="AN215" s="11"/>
      <c r="AO215" s="68"/>
      <c r="AP215" s="69"/>
      <c r="AQ215" s="69"/>
      <c r="AR215" s="69"/>
      <c r="AS215" s="14"/>
      <c r="AT215" s="28"/>
      <c r="AU215" s="11"/>
      <c r="AV215" s="11"/>
      <c r="AW215" s="16"/>
      <c r="AX215" s="16"/>
      <c r="AY215" s="16"/>
      <c r="AZ215" s="16"/>
      <c r="BA215" s="16"/>
      <c r="BB215" s="16"/>
      <c r="BC215" s="16"/>
      <c r="BD215" s="16"/>
      <c r="BE215" s="14"/>
      <c r="BF215" s="11"/>
      <c r="BG215" s="11"/>
    </row>
    <row r="216" spans="1:59" ht="30" customHeight="1" x14ac:dyDescent="0.35">
      <c r="A216" s="455" t="s">
        <v>327</v>
      </c>
      <c r="B216" s="71" t="s">
        <v>314</v>
      </c>
      <c r="C216" s="456"/>
      <c r="D216" s="9"/>
      <c r="E216" s="34"/>
      <c r="F216" s="36"/>
      <c r="G216" s="59"/>
      <c r="H216" s="60"/>
      <c r="I216" s="61"/>
      <c r="J216" s="59"/>
      <c r="K216" s="61"/>
      <c r="L216" s="59"/>
      <c r="M216" s="60"/>
      <c r="N216" s="60"/>
      <c r="O216" s="61"/>
      <c r="P216" s="59"/>
      <c r="Q216" s="60"/>
      <c r="R216" s="60"/>
      <c r="S216" s="61"/>
      <c r="T216" s="27"/>
      <c r="U216" s="29"/>
      <c r="V216" s="242"/>
      <c r="W216" s="15"/>
      <c r="X216" s="176" t="s">
        <v>313</v>
      </c>
      <c r="Y216" s="46" t="s">
        <v>314</v>
      </c>
      <c r="Z216" s="177"/>
      <c r="AA216" s="65"/>
      <c r="AB216" s="66"/>
      <c r="AC216" s="37"/>
      <c r="AE216" s="178" t="s">
        <v>313</v>
      </c>
      <c r="AF216" s="179" t="s">
        <v>315</v>
      </c>
      <c r="AG216" s="9"/>
      <c r="AH216" s="34"/>
      <c r="AI216" s="37"/>
      <c r="AJ216" s="67"/>
      <c r="AK216" s="28"/>
      <c r="AL216" s="28"/>
      <c r="AM216" s="68"/>
      <c r="AN216" s="69"/>
      <c r="AO216" s="68"/>
      <c r="AP216" s="69"/>
      <c r="AQ216" s="69"/>
      <c r="AR216" s="69"/>
      <c r="AS216" s="67"/>
      <c r="AT216" s="70"/>
      <c r="AU216" s="69"/>
      <c r="AV216" s="69"/>
      <c r="AW216" s="16"/>
      <c r="AX216" s="16"/>
      <c r="AY216" s="16"/>
      <c r="AZ216" s="16"/>
      <c r="BA216" s="16"/>
      <c r="BB216" s="16"/>
      <c r="BC216" s="16"/>
      <c r="BD216" s="16"/>
      <c r="BE216" s="14"/>
      <c r="BF216" s="11"/>
      <c r="BG216" s="11"/>
    </row>
    <row r="217" spans="1:59" ht="30" customHeight="1" x14ac:dyDescent="0.35">
      <c r="A217" s="25" t="s">
        <v>330</v>
      </c>
      <c r="B217" s="52"/>
      <c r="C217" s="168" t="s">
        <v>1077</v>
      </c>
      <c r="D217" s="105"/>
      <c r="E217" s="106" t="s">
        <v>172</v>
      </c>
      <c r="F217" s="107">
        <v>2</v>
      </c>
      <c r="G217" s="49"/>
      <c r="H217" s="29"/>
      <c r="I217" s="31">
        <f t="shared" si="28"/>
        <v>0</v>
      </c>
      <c r="J217" s="40"/>
      <c r="K217" s="244">
        <f t="shared" si="29"/>
        <v>0</v>
      </c>
      <c r="L217" s="59"/>
      <c r="M217" s="60">
        <f t="shared" si="30"/>
        <v>0</v>
      </c>
      <c r="N217" s="60"/>
      <c r="O217" s="61">
        <f t="shared" si="31"/>
        <v>0</v>
      </c>
      <c r="P217" s="27"/>
      <c r="Q217" s="29">
        <f t="shared" si="32"/>
        <v>0</v>
      </c>
      <c r="R217" s="26"/>
      <c r="S217" s="31">
        <f t="shared" si="33"/>
        <v>0</v>
      </c>
      <c r="T217" s="27">
        <f t="shared" si="34"/>
        <v>0</v>
      </c>
      <c r="U217" s="29">
        <f t="shared" si="35"/>
        <v>0</v>
      </c>
      <c r="V217" s="242">
        <f t="shared" si="36"/>
        <v>0</v>
      </c>
      <c r="W217" s="15"/>
      <c r="X217" s="65" t="s">
        <v>316</v>
      </c>
      <c r="Y217" s="63"/>
      <c r="Z217" s="64" t="s">
        <v>513</v>
      </c>
      <c r="AA217" s="65"/>
      <c r="AB217" s="189" t="s">
        <v>172</v>
      </c>
      <c r="AC217" s="190">
        <v>2</v>
      </c>
      <c r="AE217" s="9" t="s">
        <v>316</v>
      </c>
      <c r="AF217" s="10" t="s">
        <v>514</v>
      </c>
      <c r="AG217" s="9"/>
      <c r="AH217" s="6" t="s">
        <v>172</v>
      </c>
      <c r="AI217" s="32">
        <v>2</v>
      </c>
      <c r="AJ217" s="14">
        <v>1188</v>
      </c>
      <c r="AK217" s="28"/>
      <c r="AL217" s="28"/>
      <c r="AM217" s="33"/>
      <c r="AN217" s="11"/>
      <c r="AO217" s="68"/>
      <c r="AP217" s="69"/>
      <c r="AQ217" s="69"/>
      <c r="AR217" s="69"/>
      <c r="AS217" s="14"/>
      <c r="AT217" s="28"/>
      <c r="AU217" s="11"/>
      <c r="AV217" s="11"/>
      <c r="AW217" s="16"/>
      <c r="AX217" s="16"/>
      <c r="AY217" s="16"/>
      <c r="AZ217" s="16"/>
      <c r="BA217" s="16"/>
      <c r="BB217" s="16"/>
      <c r="BC217" s="16"/>
      <c r="BD217" s="16"/>
      <c r="BE217" s="14"/>
      <c r="BF217" s="11"/>
      <c r="BG217" s="11"/>
    </row>
    <row r="218" spans="1:59" ht="30" customHeight="1" x14ac:dyDescent="0.35">
      <c r="A218" s="25" t="s">
        <v>334</v>
      </c>
      <c r="B218" s="52"/>
      <c r="C218" s="168" t="s">
        <v>1053</v>
      </c>
      <c r="D218" s="105"/>
      <c r="E218" s="106" t="s">
        <v>172</v>
      </c>
      <c r="F218" s="107">
        <v>8</v>
      </c>
      <c r="G218" s="49"/>
      <c r="H218" s="29"/>
      <c r="I218" s="31">
        <f t="shared" si="28"/>
        <v>0</v>
      </c>
      <c r="J218" s="40"/>
      <c r="K218" s="244">
        <f t="shared" si="29"/>
        <v>0</v>
      </c>
      <c r="L218" s="59"/>
      <c r="M218" s="60">
        <f t="shared" si="30"/>
        <v>0</v>
      </c>
      <c r="N218" s="60"/>
      <c r="O218" s="61">
        <f t="shared" si="31"/>
        <v>0</v>
      </c>
      <c r="P218" s="27"/>
      <c r="Q218" s="29">
        <f t="shared" si="32"/>
        <v>0</v>
      </c>
      <c r="R218" s="26"/>
      <c r="S218" s="31">
        <f t="shared" si="33"/>
        <v>0</v>
      </c>
      <c r="T218" s="27">
        <f t="shared" si="34"/>
        <v>0</v>
      </c>
      <c r="U218" s="29">
        <f t="shared" si="35"/>
        <v>0</v>
      </c>
      <c r="V218" s="242">
        <f t="shared" si="36"/>
        <v>0</v>
      </c>
      <c r="W218" s="15"/>
      <c r="X218" s="65" t="s">
        <v>317</v>
      </c>
      <c r="Y218" s="63"/>
      <c r="Z218" s="64" t="s">
        <v>515</v>
      </c>
      <c r="AA218" s="65"/>
      <c r="AB218" s="189" t="s">
        <v>172</v>
      </c>
      <c r="AC218" s="190">
        <v>2</v>
      </c>
      <c r="AE218" s="9" t="s">
        <v>317</v>
      </c>
      <c r="AF218" s="10" t="s">
        <v>516</v>
      </c>
      <c r="AG218" s="9"/>
      <c r="AH218" s="6" t="s">
        <v>172</v>
      </c>
      <c r="AI218" s="32">
        <v>2</v>
      </c>
      <c r="AJ218" s="14">
        <v>1188</v>
      </c>
      <c r="AK218" s="28"/>
      <c r="AL218" s="28"/>
      <c r="AM218" s="33"/>
      <c r="AN218" s="11"/>
      <c r="AO218" s="68"/>
      <c r="AP218" s="69"/>
      <c r="AQ218" s="69"/>
      <c r="AR218" s="69"/>
      <c r="AS218" s="14"/>
      <c r="AT218" s="28"/>
      <c r="AU218" s="11"/>
      <c r="AV218" s="11"/>
      <c r="AW218" s="16"/>
      <c r="AX218" s="16"/>
      <c r="AY218" s="16"/>
      <c r="AZ218" s="16"/>
      <c r="BA218" s="16"/>
      <c r="BB218" s="16"/>
      <c r="BC218" s="16"/>
      <c r="BD218" s="16"/>
      <c r="BE218" s="14"/>
      <c r="BF218" s="11"/>
      <c r="BG218" s="11"/>
    </row>
    <row r="219" spans="1:59" ht="30" customHeight="1" x14ac:dyDescent="0.35">
      <c r="A219" s="25" t="s">
        <v>337</v>
      </c>
      <c r="B219" s="52"/>
      <c r="C219" s="168" t="s">
        <v>1078</v>
      </c>
      <c r="D219" s="105"/>
      <c r="E219" s="106" t="s">
        <v>172</v>
      </c>
      <c r="F219" s="107">
        <v>2</v>
      </c>
      <c r="G219" s="49"/>
      <c r="H219" s="29"/>
      <c r="I219" s="31">
        <f t="shared" si="28"/>
        <v>0</v>
      </c>
      <c r="J219" s="40"/>
      <c r="K219" s="244">
        <f t="shared" si="29"/>
        <v>0</v>
      </c>
      <c r="L219" s="59"/>
      <c r="M219" s="60">
        <f t="shared" si="30"/>
        <v>0</v>
      </c>
      <c r="N219" s="60"/>
      <c r="O219" s="61">
        <f t="shared" si="31"/>
        <v>0</v>
      </c>
      <c r="P219" s="27"/>
      <c r="Q219" s="29">
        <f t="shared" si="32"/>
        <v>0</v>
      </c>
      <c r="R219" s="26"/>
      <c r="S219" s="31">
        <f t="shared" si="33"/>
        <v>0</v>
      </c>
      <c r="T219" s="27">
        <f t="shared" si="34"/>
        <v>0</v>
      </c>
      <c r="U219" s="29">
        <f t="shared" si="35"/>
        <v>0</v>
      </c>
      <c r="V219" s="242">
        <f t="shared" si="36"/>
        <v>0</v>
      </c>
      <c r="W219" s="15"/>
      <c r="X219" s="65" t="s">
        <v>318</v>
      </c>
      <c r="Y219" s="63"/>
      <c r="Z219" s="64" t="s">
        <v>517</v>
      </c>
      <c r="AA219" s="65"/>
      <c r="AB219" s="189" t="s">
        <v>172</v>
      </c>
      <c r="AC219" s="190">
        <v>2</v>
      </c>
      <c r="AE219" s="9" t="s">
        <v>318</v>
      </c>
      <c r="AF219" s="10" t="s">
        <v>518</v>
      </c>
      <c r="AG219" s="9"/>
      <c r="AH219" s="6" t="s">
        <v>172</v>
      </c>
      <c r="AI219" s="32">
        <v>2</v>
      </c>
      <c r="AJ219" s="14">
        <v>1188</v>
      </c>
      <c r="AK219" s="28"/>
      <c r="AL219" s="28"/>
      <c r="AM219" s="33"/>
      <c r="AN219" s="11"/>
      <c r="AO219" s="68"/>
      <c r="AP219" s="69"/>
      <c r="AQ219" s="69"/>
      <c r="AR219" s="69"/>
      <c r="AS219" s="14"/>
      <c r="AT219" s="28"/>
      <c r="AU219" s="11"/>
      <c r="AV219" s="11"/>
      <c r="AW219" s="16"/>
      <c r="AX219" s="16"/>
      <c r="AY219" s="16"/>
      <c r="AZ219" s="16"/>
      <c r="BA219" s="16"/>
      <c r="BB219" s="16"/>
      <c r="BC219" s="16"/>
      <c r="BD219" s="16"/>
      <c r="BE219" s="14"/>
      <c r="BF219" s="11"/>
      <c r="BG219" s="11"/>
    </row>
    <row r="220" spans="1:59" ht="30" customHeight="1" x14ac:dyDescent="0.35">
      <c r="A220" s="25" t="s">
        <v>338</v>
      </c>
      <c r="B220" s="52"/>
      <c r="C220" s="168" t="s">
        <v>1079</v>
      </c>
      <c r="D220" s="105"/>
      <c r="E220" s="106" t="s">
        <v>172</v>
      </c>
      <c r="F220" s="107">
        <v>2</v>
      </c>
      <c r="G220" s="49"/>
      <c r="H220" s="29"/>
      <c r="I220" s="31">
        <f t="shared" si="28"/>
        <v>0</v>
      </c>
      <c r="J220" s="40"/>
      <c r="K220" s="244">
        <f t="shared" si="29"/>
        <v>0</v>
      </c>
      <c r="L220" s="59"/>
      <c r="M220" s="60">
        <f t="shared" si="30"/>
        <v>0</v>
      </c>
      <c r="N220" s="60"/>
      <c r="O220" s="61">
        <f t="shared" si="31"/>
        <v>0</v>
      </c>
      <c r="P220" s="27"/>
      <c r="Q220" s="29">
        <f t="shared" si="32"/>
        <v>0</v>
      </c>
      <c r="R220" s="26"/>
      <c r="S220" s="31">
        <f t="shared" si="33"/>
        <v>0</v>
      </c>
      <c r="T220" s="27">
        <f t="shared" si="34"/>
        <v>0</v>
      </c>
      <c r="U220" s="29">
        <f t="shared" si="35"/>
        <v>0</v>
      </c>
      <c r="V220" s="242">
        <f t="shared" si="36"/>
        <v>0</v>
      </c>
      <c r="W220" s="15"/>
      <c r="X220" s="65" t="s">
        <v>319</v>
      </c>
      <c r="Y220" s="63"/>
      <c r="Z220" s="64" t="s">
        <v>519</v>
      </c>
      <c r="AA220" s="65"/>
      <c r="AB220" s="189" t="s">
        <v>172</v>
      </c>
      <c r="AC220" s="190">
        <v>2</v>
      </c>
      <c r="AE220" s="9" t="s">
        <v>319</v>
      </c>
      <c r="AF220" s="10" t="s">
        <v>520</v>
      </c>
      <c r="AG220" s="9"/>
      <c r="AH220" s="6" t="s">
        <v>172</v>
      </c>
      <c r="AI220" s="32">
        <v>2</v>
      </c>
      <c r="AJ220" s="14">
        <v>1188</v>
      </c>
      <c r="AK220" s="28"/>
      <c r="AL220" s="28"/>
      <c r="AM220" s="33"/>
      <c r="AN220" s="11"/>
      <c r="AO220" s="68"/>
      <c r="AP220" s="69"/>
      <c r="AQ220" s="69"/>
      <c r="AR220" s="69"/>
      <c r="AS220" s="14"/>
      <c r="AT220" s="28"/>
      <c r="AU220" s="11"/>
      <c r="AV220" s="11"/>
      <c r="AW220" s="16"/>
      <c r="AX220" s="16"/>
      <c r="AY220" s="16"/>
      <c r="AZ220" s="16"/>
      <c r="BA220" s="16"/>
      <c r="BB220" s="16"/>
      <c r="BC220" s="16"/>
      <c r="BD220" s="16"/>
      <c r="BE220" s="14"/>
      <c r="BF220" s="11"/>
      <c r="BG220" s="11"/>
    </row>
    <row r="221" spans="1:59" ht="30" customHeight="1" x14ac:dyDescent="0.35">
      <c r="A221" s="25" t="s">
        <v>341</v>
      </c>
      <c r="B221" s="52"/>
      <c r="C221" s="168" t="s">
        <v>1080</v>
      </c>
      <c r="D221" s="105"/>
      <c r="E221" s="106" t="s">
        <v>172</v>
      </c>
      <c r="F221" s="107">
        <v>2</v>
      </c>
      <c r="G221" s="49"/>
      <c r="H221" s="29"/>
      <c r="I221" s="31">
        <f t="shared" si="28"/>
        <v>0</v>
      </c>
      <c r="J221" s="40"/>
      <c r="K221" s="244">
        <f t="shared" si="29"/>
        <v>0</v>
      </c>
      <c r="L221" s="59"/>
      <c r="M221" s="60">
        <f t="shared" si="30"/>
        <v>0</v>
      </c>
      <c r="N221" s="60"/>
      <c r="O221" s="61">
        <f t="shared" si="31"/>
        <v>0</v>
      </c>
      <c r="P221" s="27"/>
      <c r="Q221" s="29">
        <f t="shared" si="32"/>
        <v>0</v>
      </c>
      <c r="R221" s="26"/>
      <c r="S221" s="31">
        <f t="shared" si="33"/>
        <v>0</v>
      </c>
      <c r="T221" s="27">
        <f t="shared" si="34"/>
        <v>0</v>
      </c>
      <c r="U221" s="29">
        <f t="shared" si="35"/>
        <v>0</v>
      </c>
      <c r="V221" s="242">
        <f t="shared" si="36"/>
        <v>0</v>
      </c>
      <c r="W221" s="15"/>
      <c r="X221" s="65" t="s">
        <v>320</v>
      </c>
      <c r="Y221" s="63"/>
      <c r="Z221" s="64" t="s">
        <v>521</v>
      </c>
      <c r="AA221" s="65"/>
      <c r="AB221" s="189" t="s">
        <v>172</v>
      </c>
      <c r="AC221" s="190">
        <v>8</v>
      </c>
      <c r="AE221" s="9" t="s">
        <v>320</v>
      </c>
      <c r="AF221" s="10" t="s">
        <v>522</v>
      </c>
      <c r="AG221" s="9"/>
      <c r="AH221" s="6" t="s">
        <v>172</v>
      </c>
      <c r="AI221" s="32">
        <v>8</v>
      </c>
      <c r="AJ221" s="14">
        <v>1188</v>
      </c>
      <c r="AK221" s="28"/>
      <c r="AL221" s="28"/>
      <c r="AM221" s="33"/>
      <c r="AN221" s="11"/>
      <c r="AO221" s="68"/>
      <c r="AP221" s="69"/>
      <c r="AQ221" s="69"/>
      <c r="AR221" s="69"/>
      <c r="AS221" s="14"/>
      <c r="AT221" s="28"/>
      <c r="AU221" s="11"/>
      <c r="AV221" s="11"/>
      <c r="AW221" s="16"/>
      <c r="AX221" s="16"/>
      <c r="AY221" s="16"/>
      <c r="AZ221" s="16"/>
      <c r="BA221" s="16"/>
      <c r="BB221" s="16"/>
      <c r="BC221" s="16"/>
      <c r="BD221" s="16"/>
      <c r="BE221" s="14"/>
      <c r="BF221" s="11"/>
      <c r="BG221" s="11"/>
    </row>
    <row r="222" spans="1:59" ht="30" customHeight="1" x14ac:dyDescent="0.35">
      <c r="A222" s="25" t="s">
        <v>344</v>
      </c>
      <c r="B222" s="52"/>
      <c r="C222" s="169" t="s">
        <v>1081</v>
      </c>
      <c r="D222" s="105"/>
      <c r="E222" s="106" t="s">
        <v>172</v>
      </c>
      <c r="F222" s="107">
        <v>2</v>
      </c>
      <c r="G222" s="49"/>
      <c r="H222" s="29"/>
      <c r="I222" s="31">
        <f t="shared" si="28"/>
        <v>0</v>
      </c>
      <c r="J222" s="40"/>
      <c r="K222" s="244">
        <f t="shared" si="29"/>
        <v>0</v>
      </c>
      <c r="L222" s="59"/>
      <c r="M222" s="60">
        <f t="shared" si="30"/>
        <v>0</v>
      </c>
      <c r="N222" s="60"/>
      <c r="O222" s="61">
        <f t="shared" si="31"/>
        <v>0</v>
      </c>
      <c r="P222" s="27"/>
      <c r="Q222" s="29">
        <f t="shared" si="32"/>
        <v>0</v>
      </c>
      <c r="R222" s="26"/>
      <c r="S222" s="31">
        <f t="shared" si="33"/>
        <v>0</v>
      </c>
      <c r="T222" s="27">
        <f t="shared" si="34"/>
        <v>0</v>
      </c>
      <c r="U222" s="29">
        <f t="shared" si="35"/>
        <v>0</v>
      </c>
      <c r="V222" s="242">
        <f t="shared" si="36"/>
        <v>0</v>
      </c>
      <c r="W222" s="15"/>
      <c r="X222" s="65" t="s">
        <v>322</v>
      </c>
      <c r="Y222" s="63"/>
      <c r="Z222" s="64" t="s">
        <v>523</v>
      </c>
      <c r="AA222" s="65"/>
      <c r="AB222" s="189" t="s">
        <v>172</v>
      </c>
      <c r="AC222" s="190">
        <v>2</v>
      </c>
      <c r="AE222" s="9" t="s">
        <v>322</v>
      </c>
      <c r="AF222" s="10" t="s">
        <v>524</v>
      </c>
      <c r="AG222" s="9"/>
      <c r="AH222" s="6" t="s">
        <v>172</v>
      </c>
      <c r="AI222" s="32">
        <v>2</v>
      </c>
      <c r="AJ222" s="14">
        <v>1188</v>
      </c>
      <c r="AK222" s="28"/>
      <c r="AL222" s="28"/>
      <c r="AM222" s="33"/>
      <c r="AN222" s="11"/>
      <c r="AO222" s="68"/>
      <c r="AP222" s="69"/>
      <c r="AQ222" s="69"/>
      <c r="AR222" s="69"/>
      <c r="AS222" s="14"/>
      <c r="AT222" s="28"/>
      <c r="AU222" s="11"/>
      <c r="AV222" s="11"/>
      <c r="AW222" s="16"/>
      <c r="AX222" s="16"/>
      <c r="AY222" s="16"/>
      <c r="AZ222" s="16"/>
      <c r="BA222" s="16"/>
      <c r="BB222" s="16"/>
      <c r="BC222" s="16"/>
      <c r="BD222" s="16"/>
      <c r="BE222" s="14"/>
      <c r="BF222" s="11"/>
      <c r="BG222" s="11"/>
    </row>
    <row r="223" spans="1:59" ht="30" customHeight="1" x14ac:dyDescent="0.35">
      <c r="A223" s="25" t="s">
        <v>347</v>
      </c>
      <c r="B223" s="52"/>
      <c r="C223" s="168" t="s">
        <v>325</v>
      </c>
      <c r="D223" s="105"/>
      <c r="E223" s="138" t="s">
        <v>903</v>
      </c>
      <c r="F223" s="128">
        <v>1</v>
      </c>
      <c r="G223" s="49"/>
      <c r="H223" s="29"/>
      <c r="I223" s="31">
        <f t="shared" si="28"/>
        <v>0</v>
      </c>
      <c r="J223" s="40"/>
      <c r="K223" s="244">
        <f t="shared" si="29"/>
        <v>0</v>
      </c>
      <c r="L223" s="59"/>
      <c r="M223" s="60">
        <f t="shared" si="30"/>
        <v>0</v>
      </c>
      <c r="N223" s="60"/>
      <c r="O223" s="61">
        <f t="shared" si="31"/>
        <v>0</v>
      </c>
      <c r="P223" s="27"/>
      <c r="Q223" s="29">
        <f t="shared" si="32"/>
        <v>0</v>
      </c>
      <c r="R223" s="26"/>
      <c r="S223" s="31">
        <f t="shared" si="33"/>
        <v>0</v>
      </c>
      <c r="T223" s="27">
        <f t="shared" si="34"/>
        <v>0</v>
      </c>
      <c r="U223" s="29">
        <f t="shared" si="35"/>
        <v>0</v>
      </c>
      <c r="V223" s="242">
        <f t="shared" si="36"/>
        <v>0</v>
      </c>
      <c r="W223" s="15"/>
      <c r="X223" s="65" t="s">
        <v>324</v>
      </c>
      <c r="Y223" s="63"/>
      <c r="Z223" s="64" t="s">
        <v>325</v>
      </c>
      <c r="AA223" s="65"/>
      <c r="AB223" s="66" t="s">
        <v>903</v>
      </c>
      <c r="AC223" s="37">
        <v>1</v>
      </c>
      <c r="AE223" s="9" t="s">
        <v>324</v>
      </c>
      <c r="AF223" s="10" t="s">
        <v>525</v>
      </c>
      <c r="AG223" s="9"/>
      <c r="AH223" s="34" t="s">
        <v>903</v>
      </c>
      <c r="AI223" s="37">
        <v>1</v>
      </c>
      <c r="AJ223" s="14">
        <v>1188</v>
      </c>
      <c r="AK223" s="28"/>
      <c r="AL223" s="28"/>
      <c r="AM223" s="33"/>
      <c r="AN223" s="11"/>
      <c r="AO223" s="68"/>
      <c r="AP223" s="69"/>
      <c r="AQ223" s="69"/>
      <c r="AR223" s="69"/>
      <c r="AS223" s="14"/>
      <c r="AT223" s="28"/>
      <c r="AU223" s="11"/>
      <c r="AV223" s="11"/>
      <c r="AW223" s="16"/>
      <c r="AX223" s="16"/>
      <c r="AY223" s="16"/>
      <c r="AZ223" s="16"/>
      <c r="BA223" s="16"/>
      <c r="BB223" s="16"/>
      <c r="BC223" s="16"/>
      <c r="BD223" s="16"/>
      <c r="BE223" s="14"/>
      <c r="BF223" s="11"/>
      <c r="BG223" s="11"/>
    </row>
    <row r="224" spans="1:59" ht="30" customHeight="1" x14ac:dyDescent="0.35">
      <c r="A224" s="25" t="s">
        <v>350</v>
      </c>
      <c r="B224" s="52"/>
      <c r="C224" s="168" t="s">
        <v>202</v>
      </c>
      <c r="D224" s="105"/>
      <c r="E224" s="138" t="s">
        <v>903</v>
      </c>
      <c r="F224" s="128">
        <v>1</v>
      </c>
      <c r="G224" s="49"/>
      <c r="H224" s="29"/>
      <c r="I224" s="31">
        <f t="shared" si="28"/>
        <v>0</v>
      </c>
      <c r="J224" s="40"/>
      <c r="K224" s="244">
        <f t="shared" si="29"/>
        <v>0</v>
      </c>
      <c r="L224" s="59"/>
      <c r="M224" s="60">
        <f t="shared" si="30"/>
        <v>0</v>
      </c>
      <c r="N224" s="60"/>
      <c r="O224" s="61">
        <f t="shared" si="31"/>
        <v>0</v>
      </c>
      <c r="P224" s="27"/>
      <c r="Q224" s="29">
        <f t="shared" si="32"/>
        <v>0</v>
      </c>
      <c r="R224" s="26"/>
      <c r="S224" s="31">
        <f t="shared" si="33"/>
        <v>0</v>
      </c>
      <c r="T224" s="27">
        <f t="shared" si="34"/>
        <v>0</v>
      </c>
      <c r="U224" s="29">
        <f t="shared" si="35"/>
        <v>0</v>
      </c>
      <c r="V224" s="242">
        <f t="shared" si="36"/>
        <v>0</v>
      </c>
      <c r="W224" s="15"/>
      <c r="X224" s="65" t="s">
        <v>326</v>
      </c>
      <c r="Y224" s="63"/>
      <c r="Z224" s="64" t="s">
        <v>202</v>
      </c>
      <c r="AA224" s="65"/>
      <c r="AB224" s="66" t="s">
        <v>903</v>
      </c>
      <c r="AC224" s="37">
        <v>1</v>
      </c>
      <c r="AE224" s="9" t="s">
        <v>326</v>
      </c>
      <c r="AF224" s="10" t="s">
        <v>203</v>
      </c>
      <c r="AG224" s="9"/>
      <c r="AH224" s="34" t="s">
        <v>903</v>
      </c>
      <c r="AI224" s="37">
        <v>1</v>
      </c>
      <c r="AJ224" s="14">
        <v>1188</v>
      </c>
      <c r="AK224" s="28"/>
      <c r="AL224" s="28"/>
      <c r="AM224" s="33"/>
      <c r="AN224" s="11"/>
      <c r="AO224" s="68"/>
      <c r="AP224" s="69"/>
      <c r="AQ224" s="69"/>
      <c r="AR224" s="69"/>
      <c r="AS224" s="14"/>
      <c r="AT224" s="28"/>
      <c r="AU224" s="11"/>
      <c r="AV224" s="11"/>
      <c r="AW224" s="16"/>
      <c r="AX224" s="16"/>
      <c r="AY224" s="16"/>
      <c r="AZ224" s="16"/>
      <c r="BA224" s="16"/>
      <c r="BB224" s="16"/>
      <c r="BC224" s="16"/>
      <c r="BD224" s="16"/>
      <c r="BE224" s="14"/>
      <c r="BF224" s="11"/>
      <c r="BG224" s="11"/>
    </row>
    <row r="225" spans="1:59" ht="30" customHeight="1" x14ac:dyDescent="0.35">
      <c r="A225" s="455">
        <v>9</v>
      </c>
      <c r="B225" s="71" t="s">
        <v>328</v>
      </c>
      <c r="C225" s="456"/>
      <c r="D225" s="9"/>
      <c r="E225" s="34"/>
      <c r="F225" s="36"/>
      <c r="G225" s="59"/>
      <c r="H225" s="60"/>
      <c r="I225" s="61"/>
      <c r="J225" s="59"/>
      <c r="K225" s="61"/>
      <c r="L225" s="59"/>
      <c r="M225" s="60"/>
      <c r="N225" s="60"/>
      <c r="O225" s="61"/>
      <c r="P225" s="59"/>
      <c r="Q225" s="60"/>
      <c r="R225" s="60"/>
      <c r="S225" s="61"/>
      <c r="T225" s="27"/>
      <c r="U225" s="29"/>
      <c r="V225" s="242"/>
      <c r="W225" s="15"/>
      <c r="X225" s="176" t="s">
        <v>327</v>
      </c>
      <c r="Y225" s="46" t="s">
        <v>328</v>
      </c>
      <c r="Z225" s="177"/>
      <c r="AA225" s="65"/>
      <c r="AB225" s="66"/>
      <c r="AC225" s="37"/>
      <c r="AE225" s="178" t="s">
        <v>327</v>
      </c>
      <c r="AF225" s="179" t="s">
        <v>329</v>
      </c>
      <c r="AG225" s="9"/>
      <c r="AH225" s="34"/>
      <c r="AI225" s="37"/>
      <c r="AJ225" s="67"/>
      <c r="AK225" s="28"/>
      <c r="AL225" s="28"/>
      <c r="AM225" s="68"/>
      <c r="AN225" s="69"/>
      <c r="AO225" s="68"/>
      <c r="AP225" s="69"/>
      <c r="AQ225" s="69"/>
      <c r="AR225" s="69"/>
      <c r="AS225" s="67"/>
      <c r="AT225" s="70"/>
      <c r="AU225" s="69"/>
      <c r="AV225" s="69"/>
      <c r="AW225" s="16"/>
      <c r="AX225" s="16"/>
      <c r="AY225" s="16"/>
      <c r="AZ225" s="16"/>
      <c r="BA225" s="16"/>
      <c r="BB225" s="16"/>
      <c r="BC225" s="16"/>
      <c r="BD225" s="16"/>
      <c r="BE225" s="14"/>
      <c r="BF225" s="11"/>
      <c r="BG225" s="11"/>
    </row>
    <row r="226" spans="1:59" ht="30" customHeight="1" x14ac:dyDescent="0.3">
      <c r="A226" s="25" t="s">
        <v>374</v>
      </c>
      <c r="B226" s="52"/>
      <c r="C226" s="168" t="s">
        <v>331</v>
      </c>
      <c r="D226" s="105"/>
      <c r="E226" s="106" t="s">
        <v>332</v>
      </c>
      <c r="F226" s="107">
        <v>4</v>
      </c>
      <c r="G226" s="49"/>
      <c r="H226" s="50"/>
      <c r="I226" s="240">
        <f t="shared" si="28"/>
        <v>0</v>
      </c>
      <c r="J226" s="49"/>
      <c r="K226" s="240">
        <f t="shared" si="29"/>
        <v>0</v>
      </c>
      <c r="L226" s="51"/>
      <c r="M226" s="240">
        <f t="shared" si="30"/>
        <v>0</v>
      </c>
      <c r="N226" s="51"/>
      <c r="O226" s="240">
        <f t="shared" si="31"/>
        <v>0</v>
      </c>
      <c r="P226" s="51"/>
      <c r="Q226" s="240">
        <f t="shared" si="32"/>
        <v>0</v>
      </c>
      <c r="R226" s="51"/>
      <c r="S226" s="240">
        <f t="shared" si="33"/>
        <v>0</v>
      </c>
      <c r="T226" s="240">
        <f t="shared" si="34"/>
        <v>0</v>
      </c>
      <c r="U226" s="240">
        <f t="shared" si="35"/>
        <v>0</v>
      </c>
      <c r="V226" s="241">
        <f t="shared" si="36"/>
        <v>0</v>
      </c>
      <c r="W226" s="15"/>
      <c r="X226" s="65" t="s">
        <v>330</v>
      </c>
      <c r="Y226" s="63"/>
      <c r="Z226" s="64" t="s">
        <v>331</v>
      </c>
      <c r="AA226" s="65"/>
      <c r="AB226" s="189" t="s">
        <v>332</v>
      </c>
      <c r="AC226" s="190">
        <v>4</v>
      </c>
      <c r="AE226" s="9" t="s">
        <v>330</v>
      </c>
      <c r="AF226" s="10" t="s">
        <v>333</v>
      </c>
      <c r="AG226" s="9"/>
      <c r="AH226" s="6" t="s">
        <v>332</v>
      </c>
      <c r="AI226" s="32">
        <v>4</v>
      </c>
      <c r="AJ226" s="14">
        <v>405</v>
      </c>
      <c r="AK226" s="28"/>
      <c r="AL226" s="28"/>
      <c r="AM226" s="33"/>
      <c r="AN226" s="11"/>
      <c r="AO226" s="68"/>
      <c r="AP226" s="69"/>
      <c r="AQ226" s="69"/>
      <c r="AR226" s="69"/>
      <c r="AS226" s="14"/>
      <c r="AT226" s="28"/>
      <c r="AU226" s="11"/>
      <c r="AV226" s="11"/>
      <c r="AW226" s="16"/>
      <c r="AX226" s="16"/>
      <c r="AY226" s="16"/>
      <c r="AZ226" s="16"/>
      <c r="BA226" s="16"/>
      <c r="BB226" s="16"/>
      <c r="BC226" s="16"/>
      <c r="BD226" s="16"/>
      <c r="BE226" s="14"/>
      <c r="BF226" s="11"/>
      <c r="BG226" s="11"/>
    </row>
    <row r="227" spans="1:59" ht="30" customHeight="1" x14ac:dyDescent="0.3">
      <c r="A227" s="25" t="s">
        <v>377</v>
      </c>
      <c r="B227" s="52"/>
      <c r="C227" s="168" t="s">
        <v>526</v>
      </c>
      <c r="D227" s="105"/>
      <c r="E227" s="106" t="s">
        <v>332</v>
      </c>
      <c r="F227" s="107">
        <v>2</v>
      </c>
      <c r="G227" s="49"/>
      <c r="H227" s="50"/>
      <c r="I227" s="240">
        <f t="shared" si="28"/>
        <v>0</v>
      </c>
      <c r="J227" s="49"/>
      <c r="K227" s="240">
        <f t="shared" si="29"/>
        <v>0</v>
      </c>
      <c r="L227" s="51"/>
      <c r="M227" s="240">
        <f t="shared" si="30"/>
        <v>0</v>
      </c>
      <c r="N227" s="51"/>
      <c r="O227" s="240">
        <f t="shared" si="31"/>
        <v>0</v>
      </c>
      <c r="P227" s="51"/>
      <c r="Q227" s="240">
        <f t="shared" si="32"/>
        <v>0</v>
      </c>
      <c r="R227" s="51"/>
      <c r="S227" s="240">
        <f t="shared" si="33"/>
        <v>0</v>
      </c>
      <c r="T227" s="240">
        <f t="shared" si="34"/>
        <v>0</v>
      </c>
      <c r="U227" s="240">
        <f t="shared" si="35"/>
        <v>0</v>
      </c>
      <c r="V227" s="241">
        <f t="shared" si="36"/>
        <v>0</v>
      </c>
      <c r="W227" s="15"/>
      <c r="X227" s="65" t="s">
        <v>334</v>
      </c>
      <c r="Y227" s="63"/>
      <c r="Z227" s="64" t="s">
        <v>335</v>
      </c>
      <c r="AA227" s="65"/>
      <c r="AB227" s="189" t="s">
        <v>332</v>
      </c>
      <c r="AC227" s="190">
        <v>2</v>
      </c>
      <c r="AE227" s="9" t="s">
        <v>334</v>
      </c>
      <c r="AF227" s="10" t="s">
        <v>336</v>
      </c>
      <c r="AG227" s="9"/>
      <c r="AH227" s="6" t="s">
        <v>332</v>
      </c>
      <c r="AI227" s="32">
        <v>2</v>
      </c>
      <c r="AJ227" s="14">
        <v>402</v>
      </c>
      <c r="AK227" s="28"/>
      <c r="AL227" s="28"/>
      <c r="AM227" s="33"/>
      <c r="AN227" s="11"/>
      <c r="AO227" s="68"/>
      <c r="AP227" s="69"/>
      <c r="AQ227" s="69"/>
      <c r="AR227" s="69"/>
      <c r="AS227" s="14"/>
      <c r="AT227" s="28"/>
      <c r="AU227" s="11"/>
      <c r="AV227" s="11"/>
      <c r="AW227" s="16"/>
      <c r="AX227" s="16"/>
      <c r="AY227" s="16"/>
      <c r="AZ227" s="16"/>
      <c r="BA227" s="16"/>
      <c r="BB227" s="16"/>
      <c r="BC227" s="16"/>
      <c r="BD227" s="16"/>
      <c r="BE227" s="14"/>
      <c r="BF227" s="11"/>
      <c r="BG227" s="11"/>
    </row>
    <row r="228" spans="1:59" ht="30" customHeight="1" x14ac:dyDescent="0.3">
      <c r="A228" s="25" t="s">
        <v>380</v>
      </c>
      <c r="B228" s="52"/>
      <c r="C228" s="168" t="s">
        <v>339</v>
      </c>
      <c r="D228" s="105"/>
      <c r="E228" s="106" t="s">
        <v>332</v>
      </c>
      <c r="F228" s="107">
        <v>1</v>
      </c>
      <c r="G228" s="49"/>
      <c r="H228" s="50"/>
      <c r="I228" s="240">
        <f t="shared" si="28"/>
        <v>0</v>
      </c>
      <c r="J228" s="49"/>
      <c r="K228" s="240">
        <f t="shared" si="29"/>
        <v>0</v>
      </c>
      <c r="L228" s="51"/>
      <c r="M228" s="240">
        <f t="shared" si="30"/>
        <v>0</v>
      </c>
      <c r="N228" s="51"/>
      <c r="O228" s="240">
        <f t="shared" si="31"/>
        <v>0</v>
      </c>
      <c r="P228" s="51"/>
      <c r="Q228" s="240">
        <f t="shared" si="32"/>
        <v>0</v>
      </c>
      <c r="R228" s="51"/>
      <c r="S228" s="240">
        <f t="shared" si="33"/>
        <v>0</v>
      </c>
      <c r="T228" s="240">
        <f t="shared" si="34"/>
        <v>0</v>
      </c>
      <c r="U228" s="240">
        <f t="shared" si="35"/>
        <v>0</v>
      </c>
      <c r="V228" s="241">
        <f t="shared" si="36"/>
        <v>0</v>
      </c>
      <c r="W228" s="15"/>
      <c r="X228" s="65" t="s">
        <v>337</v>
      </c>
      <c r="Y228" s="63"/>
      <c r="Z228" s="64" t="s">
        <v>526</v>
      </c>
      <c r="AA228" s="65"/>
      <c r="AB228" s="189" t="s">
        <v>332</v>
      </c>
      <c r="AC228" s="190">
        <v>2</v>
      </c>
      <c r="AE228" s="9" t="s">
        <v>337</v>
      </c>
      <c r="AF228" s="10" t="s">
        <v>527</v>
      </c>
      <c r="AG228" s="9"/>
      <c r="AH228" s="6" t="s">
        <v>332</v>
      </c>
      <c r="AI228" s="32">
        <v>2</v>
      </c>
      <c r="AJ228" s="14">
        <v>400</v>
      </c>
      <c r="AK228" s="28"/>
      <c r="AL228" s="28"/>
      <c r="AM228" s="33"/>
      <c r="AN228" s="11"/>
      <c r="AO228" s="68"/>
      <c r="AP228" s="69"/>
      <c r="AQ228" s="69"/>
      <c r="AR228" s="69"/>
      <c r="AS228" s="14"/>
      <c r="AT228" s="28"/>
      <c r="AU228" s="11"/>
      <c r="AV228" s="11"/>
      <c r="AW228" s="16"/>
      <c r="AX228" s="16"/>
      <c r="AY228" s="16"/>
      <c r="AZ228" s="16"/>
      <c r="BA228" s="16"/>
      <c r="BB228" s="16"/>
      <c r="BC228" s="16"/>
      <c r="BD228" s="16"/>
      <c r="BE228" s="14"/>
      <c r="BF228" s="11"/>
      <c r="BG228" s="11"/>
    </row>
    <row r="229" spans="1:59" ht="30" customHeight="1" x14ac:dyDescent="0.3">
      <c r="A229" s="25" t="s">
        <v>383</v>
      </c>
      <c r="B229" s="52"/>
      <c r="C229" s="168" t="s">
        <v>342</v>
      </c>
      <c r="D229" s="105"/>
      <c r="E229" s="106" t="s">
        <v>332</v>
      </c>
      <c r="F229" s="107">
        <v>2</v>
      </c>
      <c r="G229" s="49"/>
      <c r="H229" s="50"/>
      <c r="I229" s="240">
        <f t="shared" si="28"/>
        <v>0</v>
      </c>
      <c r="J229" s="49"/>
      <c r="K229" s="240">
        <f t="shared" si="29"/>
        <v>0</v>
      </c>
      <c r="L229" s="51"/>
      <c r="M229" s="240">
        <f t="shared" si="30"/>
        <v>0</v>
      </c>
      <c r="N229" s="51"/>
      <c r="O229" s="240">
        <f t="shared" si="31"/>
        <v>0</v>
      </c>
      <c r="P229" s="51"/>
      <c r="Q229" s="240">
        <f t="shared" si="32"/>
        <v>0</v>
      </c>
      <c r="R229" s="51"/>
      <c r="S229" s="240">
        <f t="shared" si="33"/>
        <v>0</v>
      </c>
      <c r="T229" s="240">
        <f t="shared" si="34"/>
        <v>0</v>
      </c>
      <c r="U229" s="240">
        <f t="shared" si="35"/>
        <v>0</v>
      </c>
      <c r="V229" s="241">
        <f t="shared" si="36"/>
        <v>0</v>
      </c>
      <c r="W229" s="15"/>
      <c r="X229" s="65" t="s">
        <v>338</v>
      </c>
      <c r="Y229" s="63"/>
      <c r="Z229" s="64" t="s">
        <v>339</v>
      </c>
      <c r="AA229" s="65"/>
      <c r="AB229" s="189" t="s">
        <v>332</v>
      </c>
      <c r="AC229" s="190">
        <v>1</v>
      </c>
      <c r="AE229" s="9" t="s">
        <v>338</v>
      </c>
      <c r="AF229" s="10" t="s">
        <v>340</v>
      </c>
      <c r="AG229" s="9"/>
      <c r="AH229" s="6" t="s">
        <v>332</v>
      </c>
      <c r="AI229" s="32">
        <v>1</v>
      </c>
      <c r="AJ229" s="14">
        <v>400</v>
      </c>
      <c r="AK229" s="28"/>
      <c r="AL229" s="28"/>
      <c r="AM229" s="33"/>
      <c r="AN229" s="11"/>
      <c r="AO229" s="68"/>
      <c r="AP229" s="69"/>
      <c r="AQ229" s="69"/>
      <c r="AR229" s="69"/>
      <c r="AS229" s="14"/>
      <c r="AT229" s="28"/>
      <c r="AU229" s="11"/>
      <c r="AV229" s="11"/>
      <c r="AW229" s="16"/>
      <c r="AX229" s="16"/>
      <c r="AY229" s="16"/>
      <c r="AZ229" s="16"/>
      <c r="BA229" s="16"/>
      <c r="BB229" s="16"/>
      <c r="BC229" s="16"/>
      <c r="BD229" s="16"/>
      <c r="BE229" s="14"/>
      <c r="BF229" s="11"/>
      <c r="BG229" s="11"/>
    </row>
    <row r="230" spans="1:59" ht="30" customHeight="1" x14ac:dyDescent="0.3">
      <c r="A230" s="25" t="s">
        <v>386</v>
      </c>
      <c r="B230" s="52"/>
      <c r="C230" s="168" t="s">
        <v>345</v>
      </c>
      <c r="D230" s="105"/>
      <c r="E230" s="106" t="s">
        <v>332</v>
      </c>
      <c r="F230" s="107">
        <v>1</v>
      </c>
      <c r="G230" s="49"/>
      <c r="H230" s="50"/>
      <c r="I230" s="240">
        <f t="shared" si="28"/>
        <v>0</v>
      </c>
      <c r="J230" s="49"/>
      <c r="K230" s="240">
        <f t="shared" si="29"/>
        <v>0</v>
      </c>
      <c r="L230" s="51"/>
      <c r="M230" s="240">
        <f t="shared" si="30"/>
        <v>0</v>
      </c>
      <c r="N230" s="51"/>
      <c r="O230" s="240">
        <f t="shared" si="31"/>
        <v>0</v>
      </c>
      <c r="P230" s="51"/>
      <c r="Q230" s="240">
        <f t="shared" si="32"/>
        <v>0</v>
      </c>
      <c r="R230" s="51"/>
      <c r="S230" s="240">
        <f t="shared" si="33"/>
        <v>0</v>
      </c>
      <c r="T230" s="240">
        <f t="shared" si="34"/>
        <v>0</v>
      </c>
      <c r="U230" s="240">
        <f t="shared" si="35"/>
        <v>0</v>
      </c>
      <c r="V230" s="241">
        <f t="shared" si="36"/>
        <v>0</v>
      </c>
      <c r="W230" s="15"/>
      <c r="X230" s="65" t="s">
        <v>341</v>
      </c>
      <c r="Y230" s="63"/>
      <c r="Z230" s="64" t="s">
        <v>342</v>
      </c>
      <c r="AA230" s="65"/>
      <c r="AB230" s="189" t="s">
        <v>332</v>
      </c>
      <c r="AC230" s="190">
        <v>1</v>
      </c>
      <c r="AE230" s="9" t="s">
        <v>341</v>
      </c>
      <c r="AF230" s="10" t="s">
        <v>343</v>
      </c>
      <c r="AG230" s="9"/>
      <c r="AH230" s="6" t="s">
        <v>332</v>
      </c>
      <c r="AI230" s="32">
        <v>1</v>
      </c>
      <c r="AJ230" s="14">
        <v>400</v>
      </c>
      <c r="AK230" s="28"/>
      <c r="AL230" s="28"/>
      <c r="AM230" s="33"/>
      <c r="AN230" s="11"/>
      <c r="AO230" s="68"/>
      <c r="AP230" s="69"/>
      <c r="AQ230" s="69"/>
      <c r="AR230" s="69"/>
      <c r="AS230" s="14"/>
      <c r="AT230" s="28"/>
      <c r="AU230" s="11"/>
      <c r="AV230" s="11"/>
      <c r="AW230" s="16"/>
      <c r="AX230" s="16"/>
      <c r="AY230" s="16"/>
      <c r="AZ230" s="16"/>
      <c r="BA230" s="16"/>
      <c r="BB230" s="16"/>
      <c r="BC230" s="16"/>
      <c r="BD230" s="16"/>
      <c r="BE230" s="14"/>
      <c r="BF230" s="11"/>
      <c r="BG230" s="11"/>
    </row>
    <row r="231" spans="1:59" ht="30" customHeight="1" x14ac:dyDescent="0.3">
      <c r="A231" s="25" t="s">
        <v>389</v>
      </c>
      <c r="B231" s="52"/>
      <c r="C231" s="168" t="s">
        <v>348</v>
      </c>
      <c r="D231" s="105"/>
      <c r="E231" s="106" t="s">
        <v>332</v>
      </c>
      <c r="F231" s="107">
        <v>16</v>
      </c>
      <c r="G231" s="49"/>
      <c r="H231" s="50"/>
      <c r="I231" s="240">
        <f t="shared" si="28"/>
        <v>0</v>
      </c>
      <c r="J231" s="49"/>
      <c r="K231" s="240">
        <f t="shared" si="29"/>
        <v>0</v>
      </c>
      <c r="L231" s="51"/>
      <c r="M231" s="240">
        <f t="shared" si="30"/>
        <v>0</v>
      </c>
      <c r="N231" s="51"/>
      <c r="O231" s="240">
        <f t="shared" si="31"/>
        <v>0</v>
      </c>
      <c r="P231" s="51"/>
      <c r="Q231" s="240">
        <f t="shared" si="32"/>
        <v>0</v>
      </c>
      <c r="R231" s="51"/>
      <c r="S231" s="240">
        <f t="shared" si="33"/>
        <v>0</v>
      </c>
      <c r="T231" s="240">
        <f t="shared" si="34"/>
        <v>0</v>
      </c>
      <c r="U231" s="240">
        <f t="shared" si="35"/>
        <v>0</v>
      </c>
      <c r="V231" s="241">
        <f t="shared" si="36"/>
        <v>0</v>
      </c>
      <c r="W231" s="15"/>
      <c r="X231" s="65" t="s">
        <v>344</v>
      </c>
      <c r="Y231" s="63"/>
      <c r="Z231" s="64" t="s">
        <v>345</v>
      </c>
      <c r="AA231" s="65"/>
      <c r="AB231" s="189" t="s">
        <v>332</v>
      </c>
      <c r="AC231" s="190">
        <v>1</v>
      </c>
      <c r="AE231" s="9" t="s">
        <v>344</v>
      </c>
      <c r="AF231" s="10" t="s">
        <v>346</v>
      </c>
      <c r="AG231" s="9"/>
      <c r="AH231" s="6" t="s">
        <v>332</v>
      </c>
      <c r="AI231" s="32">
        <v>1</v>
      </c>
      <c r="AJ231" s="14">
        <v>400</v>
      </c>
      <c r="AK231" s="28"/>
      <c r="AL231" s="28"/>
      <c r="AM231" s="33"/>
      <c r="AN231" s="11"/>
      <c r="AO231" s="68"/>
      <c r="AP231" s="69"/>
      <c r="AQ231" s="69"/>
      <c r="AR231" s="69"/>
      <c r="AS231" s="14"/>
      <c r="AT231" s="28"/>
      <c r="AU231" s="11"/>
      <c r="AV231" s="11"/>
      <c r="AW231" s="16"/>
      <c r="AX231" s="16"/>
      <c r="AY231" s="16"/>
      <c r="AZ231" s="16"/>
      <c r="BA231" s="16"/>
      <c r="BB231" s="16"/>
      <c r="BC231" s="16"/>
      <c r="BD231" s="16"/>
      <c r="BE231" s="14"/>
      <c r="BF231" s="11"/>
      <c r="BG231" s="11"/>
    </row>
    <row r="232" spans="1:59" ht="30" customHeight="1" x14ac:dyDescent="0.3">
      <c r="A232" s="25" t="s">
        <v>392</v>
      </c>
      <c r="B232" s="52"/>
      <c r="C232" s="168" t="s">
        <v>351</v>
      </c>
      <c r="D232" s="105"/>
      <c r="E232" s="106" t="s">
        <v>332</v>
      </c>
      <c r="F232" s="107">
        <v>2</v>
      </c>
      <c r="G232" s="49"/>
      <c r="H232" s="50"/>
      <c r="I232" s="240">
        <f t="shared" si="28"/>
        <v>0</v>
      </c>
      <c r="J232" s="49"/>
      <c r="K232" s="240">
        <f t="shared" si="29"/>
        <v>0</v>
      </c>
      <c r="L232" s="51"/>
      <c r="M232" s="240">
        <f t="shared" si="30"/>
        <v>0</v>
      </c>
      <c r="N232" s="51"/>
      <c r="O232" s="240">
        <f t="shared" si="31"/>
        <v>0</v>
      </c>
      <c r="P232" s="51"/>
      <c r="Q232" s="240">
        <f t="shared" si="32"/>
        <v>0</v>
      </c>
      <c r="R232" s="51"/>
      <c r="S232" s="240">
        <f t="shared" si="33"/>
        <v>0</v>
      </c>
      <c r="T232" s="240">
        <f t="shared" si="34"/>
        <v>0</v>
      </c>
      <c r="U232" s="240">
        <f t="shared" si="35"/>
        <v>0</v>
      </c>
      <c r="V232" s="241">
        <f t="shared" si="36"/>
        <v>0</v>
      </c>
      <c r="W232" s="15"/>
      <c r="X232" s="65" t="s">
        <v>347</v>
      </c>
      <c r="Y232" s="63"/>
      <c r="Z232" s="64" t="s">
        <v>528</v>
      </c>
      <c r="AA232" s="65"/>
      <c r="AB232" s="189" t="s">
        <v>332</v>
      </c>
      <c r="AC232" s="190">
        <v>1</v>
      </c>
      <c r="AE232" s="9" t="s">
        <v>347</v>
      </c>
      <c r="AF232" s="10" t="s">
        <v>529</v>
      </c>
      <c r="AG232" s="9"/>
      <c r="AH232" s="6" t="s">
        <v>332</v>
      </c>
      <c r="AI232" s="32">
        <v>0</v>
      </c>
      <c r="AJ232" s="14"/>
      <c r="AK232" s="28"/>
      <c r="AL232" s="28"/>
      <c r="AM232" s="33"/>
      <c r="AN232" s="11"/>
      <c r="AO232" s="68"/>
      <c r="AP232" s="69"/>
      <c r="AQ232" s="69"/>
      <c r="AR232" s="69"/>
      <c r="AS232" s="14"/>
      <c r="AT232" s="28"/>
      <c r="AU232" s="11"/>
      <c r="AV232" s="11"/>
      <c r="AW232" s="16"/>
      <c r="AX232" s="16"/>
      <c r="AY232" s="16"/>
      <c r="AZ232" s="16"/>
      <c r="BA232" s="16"/>
      <c r="BB232" s="16"/>
      <c r="BC232" s="16"/>
      <c r="BD232" s="16"/>
      <c r="BE232" s="14"/>
      <c r="BF232" s="11"/>
      <c r="BG232" s="11"/>
    </row>
    <row r="233" spans="1:59" ht="30" customHeight="1" x14ac:dyDescent="0.3">
      <c r="A233" s="25" t="s">
        <v>398</v>
      </c>
      <c r="B233" s="52"/>
      <c r="C233" s="168" t="s">
        <v>354</v>
      </c>
      <c r="D233" s="105"/>
      <c r="E233" s="106" t="s">
        <v>332</v>
      </c>
      <c r="F233" s="107">
        <v>2</v>
      </c>
      <c r="G233" s="49"/>
      <c r="H233" s="50"/>
      <c r="I233" s="240">
        <f t="shared" si="28"/>
        <v>0</v>
      </c>
      <c r="J233" s="49"/>
      <c r="K233" s="240">
        <f t="shared" si="29"/>
        <v>0</v>
      </c>
      <c r="L233" s="51"/>
      <c r="M233" s="240">
        <f t="shared" si="30"/>
        <v>0</v>
      </c>
      <c r="N233" s="51"/>
      <c r="O233" s="240">
        <f t="shared" si="31"/>
        <v>0</v>
      </c>
      <c r="P233" s="51"/>
      <c r="Q233" s="240">
        <f t="shared" si="32"/>
        <v>0</v>
      </c>
      <c r="R233" s="51"/>
      <c r="S233" s="240">
        <f t="shared" si="33"/>
        <v>0</v>
      </c>
      <c r="T233" s="240">
        <f t="shared" si="34"/>
        <v>0</v>
      </c>
      <c r="U233" s="240">
        <f t="shared" si="35"/>
        <v>0</v>
      </c>
      <c r="V233" s="241">
        <f t="shared" si="36"/>
        <v>0</v>
      </c>
      <c r="W233" s="15"/>
      <c r="X233" s="65" t="s">
        <v>350</v>
      </c>
      <c r="Y233" s="63"/>
      <c r="Z233" s="64" t="s">
        <v>348</v>
      </c>
      <c r="AA233" s="65"/>
      <c r="AB233" s="189" t="s">
        <v>332</v>
      </c>
      <c r="AC233" s="190">
        <v>2</v>
      </c>
      <c r="AE233" s="9" t="s">
        <v>350</v>
      </c>
      <c r="AF233" s="10" t="s">
        <v>349</v>
      </c>
      <c r="AG233" s="9"/>
      <c r="AH233" s="6" t="s">
        <v>332</v>
      </c>
      <c r="AI233" s="32">
        <v>2</v>
      </c>
      <c r="AJ233" s="14">
        <v>400</v>
      </c>
      <c r="AK233" s="28"/>
      <c r="AL233" s="28"/>
      <c r="AM233" s="33"/>
      <c r="AN233" s="11"/>
      <c r="AO233" s="68"/>
      <c r="AP233" s="69"/>
      <c r="AQ233" s="69"/>
      <c r="AR233" s="69"/>
      <c r="AS233" s="14"/>
      <c r="AT233" s="28"/>
      <c r="AU233" s="11"/>
      <c r="AV233" s="11"/>
      <c r="AW233" s="16"/>
      <c r="AX233" s="16"/>
      <c r="AY233" s="16"/>
      <c r="AZ233" s="16"/>
      <c r="BA233" s="16"/>
      <c r="BB233" s="16"/>
      <c r="BC233" s="16"/>
      <c r="BD233" s="16"/>
      <c r="BE233" s="14"/>
      <c r="BF233" s="11"/>
      <c r="BG233" s="11"/>
    </row>
    <row r="234" spans="1:59" ht="30" customHeight="1" x14ac:dyDescent="0.3">
      <c r="A234" s="25" t="s">
        <v>398</v>
      </c>
      <c r="B234" s="52"/>
      <c r="C234" s="168" t="s">
        <v>357</v>
      </c>
      <c r="D234" s="105"/>
      <c r="E234" s="106" t="s">
        <v>332</v>
      </c>
      <c r="F234" s="107">
        <v>2</v>
      </c>
      <c r="G234" s="49"/>
      <c r="H234" s="50"/>
      <c r="I234" s="240">
        <f t="shared" si="28"/>
        <v>0</v>
      </c>
      <c r="J234" s="49"/>
      <c r="K234" s="240">
        <f t="shared" si="29"/>
        <v>0</v>
      </c>
      <c r="L234" s="51"/>
      <c r="M234" s="240">
        <f t="shared" si="30"/>
        <v>0</v>
      </c>
      <c r="N234" s="51"/>
      <c r="O234" s="240">
        <f t="shared" si="31"/>
        <v>0</v>
      </c>
      <c r="P234" s="51"/>
      <c r="Q234" s="240">
        <f t="shared" si="32"/>
        <v>0</v>
      </c>
      <c r="R234" s="51"/>
      <c r="S234" s="240">
        <f t="shared" si="33"/>
        <v>0</v>
      </c>
      <c r="T234" s="240">
        <f t="shared" si="34"/>
        <v>0</v>
      </c>
      <c r="U234" s="240">
        <f t="shared" si="35"/>
        <v>0</v>
      </c>
      <c r="V234" s="241">
        <f t="shared" si="36"/>
        <v>0</v>
      </c>
      <c r="W234" s="15"/>
      <c r="X234" s="65" t="s">
        <v>353</v>
      </c>
      <c r="Y234" s="63"/>
      <c r="Z234" s="64" t="s">
        <v>351</v>
      </c>
      <c r="AA234" s="65"/>
      <c r="AB234" s="189" t="s">
        <v>332</v>
      </c>
      <c r="AC234" s="190">
        <v>2</v>
      </c>
      <c r="AE234" s="9" t="s">
        <v>353</v>
      </c>
      <c r="AF234" s="10" t="s">
        <v>352</v>
      </c>
      <c r="AG234" s="9"/>
      <c r="AH234" s="6" t="s">
        <v>332</v>
      </c>
      <c r="AI234" s="32">
        <v>2</v>
      </c>
      <c r="AJ234" s="14">
        <v>400</v>
      </c>
      <c r="AK234" s="28"/>
      <c r="AL234" s="28"/>
      <c r="AM234" s="33"/>
      <c r="AN234" s="11"/>
      <c r="AO234" s="68"/>
      <c r="AP234" s="69"/>
      <c r="AQ234" s="69"/>
      <c r="AR234" s="69"/>
      <c r="AS234" s="14"/>
      <c r="AT234" s="28"/>
      <c r="AU234" s="11"/>
      <c r="AV234" s="11"/>
      <c r="AW234" s="16"/>
      <c r="AX234" s="16"/>
      <c r="AY234" s="16"/>
      <c r="AZ234" s="16"/>
      <c r="BA234" s="16"/>
      <c r="BB234" s="16"/>
      <c r="BC234" s="16"/>
      <c r="BD234" s="16"/>
      <c r="BE234" s="14"/>
      <c r="BF234" s="11"/>
      <c r="BG234" s="11"/>
    </row>
    <row r="235" spans="1:59" ht="30" customHeight="1" x14ac:dyDescent="0.3">
      <c r="A235" s="25" t="s">
        <v>401</v>
      </c>
      <c r="B235" s="52"/>
      <c r="C235" s="168" t="s">
        <v>360</v>
      </c>
      <c r="D235" s="105"/>
      <c r="E235" s="106" t="s">
        <v>332</v>
      </c>
      <c r="F235" s="107">
        <v>1</v>
      </c>
      <c r="G235" s="49"/>
      <c r="H235" s="50"/>
      <c r="I235" s="240">
        <f t="shared" si="28"/>
        <v>0</v>
      </c>
      <c r="J235" s="49"/>
      <c r="K235" s="240">
        <f t="shared" si="29"/>
        <v>0</v>
      </c>
      <c r="L235" s="51"/>
      <c r="M235" s="240">
        <f t="shared" si="30"/>
        <v>0</v>
      </c>
      <c r="N235" s="51"/>
      <c r="O235" s="240">
        <f t="shared" si="31"/>
        <v>0</v>
      </c>
      <c r="P235" s="51"/>
      <c r="Q235" s="240">
        <f t="shared" si="32"/>
        <v>0</v>
      </c>
      <c r="R235" s="51"/>
      <c r="S235" s="240">
        <f t="shared" si="33"/>
        <v>0</v>
      </c>
      <c r="T235" s="240">
        <f t="shared" si="34"/>
        <v>0</v>
      </c>
      <c r="U235" s="240">
        <f t="shared" si="35"/>
        <v>0</v>
      </c>
      <c r="V235" s="241">
        <f t="shared" si="36"/>
        <v>0</v>
      </c>
      <c r="W235" s="15"/>
      <c r="X235" s="65" t="s">
        <v>356</v>
      </c>
      <c r="Y235" s="63"/>
      <c r="Z235" s="64" t="s">
        <v>354</v>
      </c>
      <c r="AA235" s="65"/>
      <c r="AB235" s="189" t="s">
        <v>332</v>
      </c>
      <c r="AC235" s="190">
        <v>2</v>
      </c>
      <c r="AE235" s="9" t="s">
        <v>356</v>
      </c>
      <c r="AF235" s="10" t="s">
        <v>355</v>
      </c>
      <c r="AG235" s="9"/>
      <c r="AH235" s="6" t="s">
        <v>332</v>
      </c>
      <c r="AI235" s="32">
        <v>2</v>
      </c>
      <c r="AJ235" s="14">
        <v>400</v>
      </c>
      <c r="AK235" s="28"/>
      <c r="AL235" s="28"/>
      <c r="AM235" s="33"/>
      <c r="AN235" s="11"/>
      <c r="AO235" s="68"/>
      <c r="AP235" s="69"/>
      <c r="AQ235" s="69"/>
      <c r="AR235" s="69"/>
      <c r="AS235" s="14"/>
      <c r="AT235" s="28"/>
      <c r="AU235" s="11"/>
      <c r="AV235" s="11"/>
      <c r="AW235" s="16"/>
      <c r="AX235" s="16"/>
      <c r="AY235" s="16"/>
      <c r="AZ235" s="16"/>
      <c r="BA235" s="16"/>
      <c r="BB235" s="16"/>
      <c r="BC235" s="16"/>
      <c r="BD235" s="16"/>
      <c r="BE235" s="14"/>
      <c r="BF235" s="11"/>
      <c r="BG235" s="11"/>
    </row>
    <row r="236" spans="1:59" ht="30" customHeight="1" x14ac:dyDescent="0.3">
      <c r="A236" s="25" t="s">
        <v>404</v>
      </c>
      <c r="B236" s="52"/>
      <c r="C236" s="168" t="s">
        <v>363</v>
      </c>
      <c r="D236" s="105"/>
      <c r="E236" s="106" t="s">
        <v>332</v>
      </c>
      <c r="F236" s="107">
        <v>2</v>
      </c>
      <c r="G236" s="49"/>
      <c r="H236" s="50"/>
      <c r="I236" s="240">
        <f t="shared" si="28"/>
        <v>0</v>
      </c>
      <c r="J236" s="49"/>
      <c r="K236" s="240">
        <f t="shared" si="29"/>
        <v>0</v>
      </c>
      <c r="L236" s="51"/>
      <c r="M236" s="240">
        <f t="shared" si="30"/>
        <v>0</v>
      </c>
      <c r="N236" s="51"/>
      <c r="O236" s="240">
        <f t="shared" si="31"/>
        <v>0</v>
      </c>
      <c r="P236" s="51"/>
      <c r="Q236" s="240">
        <f t="shared" si="32"/>
        <v>0</v>
      </c>
      <c r="R236" s="51"/>
      <c r="S236" s="240">
        <f t="shared" si="33"/>
        <v>0</v>
      </c>
      <c r="T236" s="240">
        <f t="shared" si="34"/>
        <v>0</v>
      </c>
      <c r="U236" s="240">
        <f t="shared" si="35"/>
        <v>0</v>
      </c>
      <c r="V236" s="241">
        <f t="shared" si="36"/>
        <v>0</v>
      </c>
      <c r="W236" s="15"/>
      <c r="X236" s="65" t="s">
        <v>359</v>
      </c>
      <c r="Y236" s="63"/>
      <c r="Z236" s="64" t="s">
        <v>357</v>
      </c>
      <c r="AA236" s="65"/>
      <c r="AB236" s="189" t="s">
        <v>332</v>
      </c>
      <c r="AC236" s="190">
        <v>2</v>
      </c>
      <c r="AE236" s="9" t="s">
        <v>359</v>
      </c>
      <c r="AF236" s="10" t="s">
        <v>358</v>
      </c>
      <c r="AG236" s="9"/>
      <c r="AH236" s="6" t="s">
        <v>332</v>
      </c>
      <c r="AI236" s="32">
        <v>2</v>
      </c>
      <c r="AJ236" s="14">
        <v>400</v>
      </c>
      <c r="AK236" s="28"/>
      <c r="AL236" s="28"/>
      <c r="AM236" s="33"/>
      <c r="AN236" s="11"/>
      <c r="AO236" s="68"/>
      <c r="AP236" s="69"/>
      <c r="AQ236" s="69"/>
      <c r="AR236" s="69"/>
      <c r="AS236" s="14"/>
      <c r="AT236" s="28"/>
      <c r="AU236" s="11"/>
      <c r="AV236" s="11"/>
      <c r="AW236" s="16"/>
      <c r="AX236" s="16"/>
      <c r="AY236" s="16"/>
      <c r="AZ236" s="16"/>
      <c r="BA236" s="16"/>
      <c r="BB236" s="16"/>
      <c r="BC236" s="16"/>
      <c r="BD236" s="16"/>
      <c r="BE236" s="14"/>
      <c r="BF236" s="11"/>
      <c r="BG236" s="11"/>
    </row>
    <row r="237" spans="1:59" ht="30" customHeight="1" x14ac:dyDescent="0.3">
      <c r="A237" s="25" t="s">
        <v>407</v>
      </c>
      <c r="B237" s="52"/>
      <c r="C237" s="168" t="s">
        <v>366</v>
      </c>
      <c r="D237" s="105"/>
      <c r="E237" s="106" t="s">
        <v>903</v>
      </c>
      <c r="F237" s="107">
        <v>1</v>
      </c>
      <c r="G237" s="49"/>
      <c r="H237" s="50"/>
      <c r="I237" s="240">
        <f t="shared" si="28"/>
        <v>0</v>
      </c>
      <c r="J237" s="49"/>
      <c r="K237" s="240">
        <f t="shared" si="29"/>
        <v>0</v>
      </c>
      <c r="L237" s="51"/>
      <c r="M237" s="240">
        <f t="shared" si="30"/>
        <v>0</v>
      </c>
      <c r="N237" s="51"/>
      <c r="O237" s="240">
        <f t="shared" si="31"/>
        <v>0</v>
      </c>
      <c r="P237" s="51"/>
      <c r="Q237" s="240">
        <f t="shared" si="32"/>
        <v>0</v>
      </c>
      <c r="R237" s="51"/>
      <c r="S237" s="240">
        <f t="shared" si="33"/>
        <v>0</v>
      </c>
      <c r="T237" s="240">
        <f t="shared" si="34"/>
        <v>0</v>
      </c>
      <c r="U237" s="240">
        <f t="shared" si="35"/>
        <v>0</v>
      </c>
      <c r="V237" s="241">
        <f t="shared" si="36"/>
        <v>0</v>
      </c>
      <c r="W237" s="15"/>
      <c r="X237" s="65" t="s">
        <v>362</v>
      </c>
      <c r="Y237" s="63"/>
      <c r="Z237" s="64" t="s">
        <v>360</v>
      </c>
      <c r="AA237" s="65"/>
      <c r="AB237" s="189" t="s">
        <v>332</v>
      </c>
      <c r="AC237" s="190">
        <v>1</v>
      </c>
      <c r="AE237" s="9" t="s">
        <v>362</v>
      </c>
      <c r="AF237" s="10" t="s">
        <v>361</v>
      </c>
      <c r="AG237" s="9"/>
      <c r="AH237" s="6" t="s">
        <v>332</v>
      </c>
      <c r="AI237" s="32">
        <v>1</v>
      </c>
      <c r="AJ237" s="14">
        <v>400</v>
      </c>
      <c r="AK237" s="28"/>
      <c r="AL237" s="28"/>
      <c r="AM237" s="33"/>
      <c r="AN237" s="11"/>
      <c r="AO237" s="68"/>
      <c r="AP237" s="69"/>
      <c r="AQ237" s="69"/>
      <c r="AR237" s="69"/>
      <c r="AS237" s="14"/>
      <c r="AT237" s="28"/>
      <c r="AU237" s="11"/>
      <c r="AV237" s="11"/>
      <c r="AW237" s="16"/>
      <c r="AX237" s="16"/>
      <c r="AY237" s="16"/>
      <c r="AZ237" s="16"/>
      <c r="BA237" s="16"/>
      <c r="BB237" s="16"/>
      <c r="BC237" s="16"/>
      <c r="BD237" s="16"/>
      <c r="BE237" s="14"/>
      <c r="BF237" s="11"/>
      <c r="BG237" s="11"/>
    </row>
    <row r="238" spans="1:59" ht="30" customHeight="1" x14ac:dyDescent="0.3">
      <c r="A238" s="25" t="s">
        <v>410</v>
      </c>
      <c r="B238" s="52"/>
      <c r="C238" s="168" t="s">
        <v>1082</v>
      </c>
      <c r="D238" s="105"/>
      <c r="E238" s="106" t="s">
        <v>903</v>
      </c>
      <c r="F238" s="107">
        <v>1</v>
      </c>
      <c r="G238" s="49"/>
      <c r="H238" s="50"/>
      <c r="I238" s="240">
        <f t="shared" si="28"/>
        <v>0</v>
      </c>
      <c r="J238" s="49"/>
      <c r="K238" s="240">
        <f t="shared" si="29"/>
        <v>0</v>
      </c>
      <c r="L238" s="51"/>
      <c r="M238" s="240">
        <f t="shared" si="30"/>
        <v>0</v>
      </c>
      <c r="N238" s="51"/>
      <c r="O238" s="240">
        <f t="shared" si="31"/>
        <v>0</v>
      </c>
      <c r="P238" s="51"/>
      <c r="Q238" s="240">
        <f t="shared" si="32"/>
        <v>0</v>
      </c>
      <c r="R238" s="51"/>
      <c r="S238" s="240">
        <f t="shared" si="33"/>
        <v>0</v>
      </c>
      <c r="T238" s="240">
        <f t="shared" si="34"/>
        <v>0</v>
      </c>
      <c r="U238" s="240">
        <f t="shared" si="35"/>
        <v>0</v>
      </c>
      <c r="V238" s="241">
        <f t="shared" si="36"/>
        <v>0</v>
      </c>
      <c r="W238" s="15"/>
      <c r="X238" s="65" t="s">
        <v>365</v>
      </c>
      <c r="Y238" s="63"/>
      <c r="Z238" s="64" t="s">
        <v>363</v>
      </c>
      <c r="AA238" s="65"/>
      <c r="AB238" s="189" t="s">
        <v>332</v>
      </c>
      <c r="AC238" s="190">
        <v>2</v>
      </c>
      <c r="AE238" s="9" t="s">
        <v>365</v>
      </c>
      <c r="AF238" s="10" t="s">
        <v>364</v>
      </c>
      <c r="AG238" s="9"/>
      <c r="AH238" s="6" t="s">
        <v>332</v>
      </c>
      <c r="AI238" s="32">
        <v>2</v>
      </c>
      <c r="AJ238" s="14">
        <v>400</v>
      </c>
      <c r="AK238" s="28"/>
      <c r="AL238" s="28"/>
      <c r="AM238" s="33"/>
      <c r="AN238" s="11"/>
      <c r="AO238" s="68"/>
      <c r="AP238" s="69"/>
      <c r="AQ238" s="69"/>
      <c r="AR238" s="69"/>
      <c r="AS238" s="14"/>
      <c r="AT238" s="28"/>
      <c r="AU238" s="11"/>
      <c r="AV238" s="11"/>
      <c r="AW238" s="16"/>
      <c r="AX238" s="16"/>
      <c r="AY238" s="16"/>
      <c r="AZ238" s="16"/>
      <c r="BA238" s="16"/>
      <c r="BB238" s="16"/>
      <c r="BC238" s="16"/>
      <c r="BD238" s="16"/>
      <c r="BE238" s="14"/>
      <c r="BF238" s="11"/>
      <c r="BG238" s="11"/>
    </row>
    <row r="239" spans="1:59" ht="30" customHeight="1" x14ac:dyDescent="0.35">
      <c r="A239" s="455" t="s">
        <v>412</v>
      </c>
      <c r="B239" s="71" t="s">
        <v>372</v>
      </c>
      <c r="C239" s="456"/>
      <c r="D239" s="9"/>
      <c r="E239" s="34"/>
      <c r="F239" s="36"/>
      <c r="G239" s="59"/>
      <c r="H239" s="60"/>
      <c r="I239" s="61"/>
      <c r="J239" s="59"/>
      <c r="K239" s="61"/>
      <c r="L239" s="59"/>
      <c r="M239" s="60"/>
      <c r="N239" s="60"/>
      <c r="O239" s="61"/>
      <c r="P239" s="59"/>
      <c r="Q239" s="60"/>
      <c r="R239" s="60"/>
      <c r="S239" s="61"/>
      <c r="T239" s="27"/>
      <c r="U239" s="29"/>
      <c r="V239" s="242"/>
      <c r="W239" s="15"/>
      <c r="X239" s="176" t="s">
        <v>371</v>
      </c>
      <c r="Y239" s="46" t="s">
        <v>372</v>
      </c>
      <c r="Z239" s="177"/>
      <c r="AA239" s="65"/>
      <c r="AB239" s="66"/>
      <c r="AC239" s="37"/>
      <c r="AE239" s="178" t="s">
        <v>371</v>
      </c>
      <c r="AF239" s="179" t="s">
        <v>373</v>
      </c>
      <c r="AG239" s="9"/>
      <c r="AH239" s="34"/>
      <c r="AI239" s="37"/>
      <c r="AJ239" s="67"/>
      <c r="AK239" s="28"/>
      <c r="AL239" s="28"/>
      <c r="AM239" s="68"/>
      <c r="AN239" s="69"/>
      <c r="AO239" s="68"/>
      <c r="AP239" s="69"/>
      <c r="AQ239" s="69"/>
      <c r="AR239" s="69"/>
      <c r="AS239" s="67"/>
      <c r="AT239" s="70"/>
      <c r="AU239" s="69"/>
      <c r="AV239" s="69"/>
      <c r="AW239" s="16"/>
      <c r="AX239" s="16"/>
      <c r="AY239" s="16"/>
      <c r="AZ239" s="16"/>
      <c r="BA239" s="16"/>
      <c r="BB239" s="16"/>
      <c r="BC239" s="16"/>
      <c r="BD239" s="16"/>
      <c r="BE239" s="14"/>
      <c r="BF239" s="11"/>
      <c r="BG239" s="11"/>
    </row>
    <row r="240" spans="1:59" ht="30" customHeight="1" x14ac:dyDescent="0.3">
      <c r="A240" s="25" t="s">
        <v>415</v>
      </c>
      <c r="B240" s="71"/>
      <c r="C240" s="53" t="s">
        <v>646</v>
      </c>
      <c r="D240" s="9"/>
      <c r="E240" s="34" t="s">
        <v>120</v>
      </c>
      <c r="F240" s="36">
        <v>2</v>
      </c>
      <c r="G240" s="49"/>
      <c r="H240" s="50"/>
      <c r="I240" s="240">
        <f t="shared" si="28"/>
        <v>0</v>
      </c>
      <c r="J240" s="49"/>
      <c r="K240" s="240">
        <f t="shared" si="29"/>
        <v>0</v>
      </c>
      <c r="L240" s="51"/>
      <c r="M240" s="240">
        <f t="shared" si="30"/>
        <v>0</v>
      </c>
      <c r="N240" s="51"/>
      <c r="O240" s="240">
        <f t="shared" si="31"/>
        <v>0</v>
      </c>
      <c r="P240" s="51"/>
      <c r="Q240" s="240">
        <f t="shared" si="32"/>
        <v>0</v>
      </c>
      <c r="R240" s="51"/>
      <c r="S240" s="240">
        <f t="shared" si="33"/>
        <v>0</v>
      </c>
      <c r="T240" s="240">
        <f t="shared" si="34"/>
        <v>0</v>
      </c>
      <c r="U240" s="240">
        <f t="shared" si="35"/>
        <v>0</v>
      </c>
      <c r="V240" s="241">
        <f t="shared" si="36"/>
        <v>0</v>
      </c>
      <c r="W240" s="15"/>
      <c r="X240" s="65" t="s">
        <v>374</v>
      </c>
      <c r="Y240" s="63"/>
      <c r="Z240" s="64" t="s">
        <v>375</v>
      </c>
      <c r="AA240" s="65"/>
      <c r="AB240" s="189" t="s">
        <v>120</v>
      </c>
      <c r="AC240" s="190" t="s">
        <v>35</v>
      </c>
      <c r="AE240" s="9" t="s">
        <v>374</v>
      </c>
      <c r="AF240" s="10" t="s">
        <v>376</v>
      </c>
      <c r="AG240" s="9"/>
      <c r="AH240" s="6" t="s">
        <v>122</v>
      </c>
      <c r="AI240" s="32" t="s">
        <v>35</v>
      </c>
      <c r="AJ240" s="14">
        <v>600</v>
      </c>
      <c r="AK240" s="28"/>
      <c r="AL240" s="28"/>
      <c r="AM240" s="33"/>
      <c r="AN240" s="11"/>
      <c r="AO240" s="68"/>
      <c r="AP240" s="69"/>
      <c r="AQ240" s="69"/>
      <c r="AR240" s="69"/>
      <c r="AS240" s="14"/>
      <c r="AT240" s="28"/>
      <c r="AU240" s="11"/>
      <c r="AV240" s="11"/>
      <c r="AW240" s="16"/>
      <c r="AX240" s="16"/>
      <c r="AY240" s="16"/>
      <c r="AZ240" s="16"/>
      <c r="BA240" s="16"/>
      <c r="BB240" s="16"/>
      <c r="BC240" s="16"/>
      <c r="BD240" s="16"/>
      <c r="BE240" s="14"/>
      <c r="BF240" s="11"/>
      <c r="BG240" s="11"/>
    </row>
    <row r="241" spans="1:59" ht="30" customHeight="1" x14ac:dyDescent="0.3">
      <c r="A241" s="25" t="s">
        <v>418</v>
      </c>
      <c r="B241" s="52"/>
      <c r="C241" s="53" t="s">
        <v>375</v>
      </c>
      <c r="D241" s="9"/>
      <c r="E241" s="6" t="s">
        <v>120</v>
      </c>
      <c r="F241" s="30" t="s">
        <v>35</v>
      </c>
      <c r="G241" s="49"/>
      <c r="H241" s="50"/>
      <c r="I241" s="240">
        <f t="shared" si="28"/>
        <v>0</v>
      </c>
      <c r="J241" s="49"/>
      <c r="K241" s="240">
        <f t="shared" si="29"/>
        <v>0</v>
      </c>
      <c r="L241" s="51"/>
      <c r="M241" s="240">
        <f t="shared" si="30"/>
        <v>0</v>
      </c>
      <c r="N241" s="51"/>
      <c r="O241" s="240">
        <f t="shared" si="31"/>
        <v>0</v>
      </c>
      <c r="P241" s="51"/>
      <c r="Q241" s="240">
        <f t="shared" si="32"/>
        <v>0</v>
      </c>
      <c r="R241" s="51"/>
      <c r="S241" s="240">
        <f t="shared" si="33"/>
        <v>0</v>
      </c>
      <c r="T241" s="240">
        <f t="shared" si="34"/>
        <v>0</v>
      </c>
      <c r="U241" s="240">
        <f t="shared" si="35"/>
        <v>0</v>
      </c>
      <c r="V241" s="241">
        <f t="shared" si="36"/>
        <v>0</v>
      </c>
      <c r="W241" s="15"/>
      <c r="X241" s="65" t="s">
        <v>377</v>
      </c>
      <c r="Y241" s="63"/>
      <c r="Z241" s="64" t="s">
        <v>378</v>
      </c>
      <c r="AA241" s="65"/>
      <c r="AB241" s="189" t="s">
        <v>120</v>
      </c>
      <c r="AC241" s="190">
        <v>1</v>
      </c>
      <c r="AE241" s="9" t="s">
        <v>377</v>
      </c>
      <c r="AF241" s="10" t="s">
        <v>379</v>
      </c>
      <c r="AG241" s="9"/>
      <c r="AH241" s="6" t="s">
        <v>122</v>
      </c>
      <c r="AI241" s="32">
        <v>1</v>
      </c>
      <c r="AJ241" s="14">
        <v>2000</v>
      </c>
      <c r="AK241" s="28"/>
      <c r="AL241" s="28"/>
      <c r="AM241" s="33"/>
      <c r="AN241" s="11"/>
      <c r="AO241" s="68"/>
      <c r="AP241" s="69"/>
      <c r="AQ241" s="69"/>
      <c r="AR241" s="69"/>
      <c r="AS241" s="14"/>
      <c r="AT241" s="28"/>
      <c r="AU241" s="11"/>
      <c r="AV241" s="11"/>
      <c r="AW241" s="16"/>
      <c r="AX241" s="16"/>
      <c r="AY241" s="16"/>
      <c r="AZ241" s="16"/>
      <c r="BA241" s="16"/>
      <c r="BB241" s="16"/>
      <c r="BC241" s="16"/>
      <c r="BD241" s="16"/>
      <c r="BE241" s="14"/>
      <c r="BF241" s="11"/>
      <c r="BG241" s="11"/>
    </row>
    <row r="242" spans="1:59" ht="30" customHeight="1" x14ac:dyDescent="0.3">
      <c r="A242" s="25" t="s">
        <v>419</v>
      </c>
      <c r="B242" s="52"/>
      <c r="C242" s="53" t="s">
        <v>378</v>
      </c>
      <c r="D242" s="9"/>
      <c r="E242" s="6" t="s">
        <v>120</v>
      </c>
      <c r="F242" s="30">
        <v>1</v>
      </c>
      <c r="G242" s="49"/>
      <c r="H242" s="50"/>
      <c r="I242" s="240">
        <f t="shared" si="28"/>
        <v>0</v>
      </c>
      <c r="J242" s="49"/>
      <c r="K242" s="240">
        <f t="shared" si="29"/>
        <v>0</v>
      </c>
      <c r="L242" s="51"/>
      <c r="M242" s="240">
        <f t="shared" si="30"/>
        <v>0</v>
      </c>
      <c r="N242" s="51"/>
      <c r="O242" s="240">
        <f t="shared" si="31"/>
        <v>0</v>
      </c>
      <c r="P242" s="51"/>
      <c r="Q242" s="240">
        <f t="shared" si="32"/>
        <v>0</v>
      </c>
      <c r="R242" s="51"/>
      <c r="S242" s="240">
        <f t="shared" si="33"/>
        <v>0</v>
      </c>
      <c r="T242" s="240">
        <f t="shared" si="34"/>
        <v>0</v>
      </c>
      <c r="U242" s="240">
        <f t="shared" si="35"/>
        <v>0</v>
      </c>
      <c r="V242" s="241">
        <f t="shared" si="36"/>
        <v>0</v>
      </c>
      <c r="W242" s="15"/>
      <c r="X242" s="65" t="s">
        <v>380</v>
      </c>
      <c r="Y242" s="63"/>
      <c r="Z242" s="64" t="s">
        <v>381</v>
      </c>
      <c r="AA242" s="65"/>
      <c r="AB242" s="189" t="s">
        <v>332</v>
      </c>
      <c r="AC242" s="190">
        <v>2</v>
      </c>
      <c r="AE242" s="9" t="s">
        <v>380</v>
      </c>
      <c r="AF242" s="10" t="s">
        <v>382</v>
      </c>
      <c r="AG242" s="9"/>
      <c r="AH242" s="6" t="s">
        <v>332</v>
      </c>
      <c r="AI242" s="32">
        <v>2</v>
      </c>
      <c r="AJ242" s="14">
        <v>1000</v>
      </c>
      <c r="AK242" s="28"/>
      <c r="AL242" s="28"/>
      <c r="AM242" s="33"/>
      <c r="AN242" s="11"/>
      <c r="AO242" s="68"/>
      <c r="AP242" s="69"/>
      <c r="AQ242" s="69"/>
      <c r="AR242" s="69"/>
      <c r="AS242" s="14"/>
      <c r="AT242" s="28"/>
      <c r="AU242" s="11"/>
      <c r="AV242" s="11"/>
      <c r="AW242" s="16"/>
      <c r="AX242" s="16"/>
      <c r="AY242" s="16"/>
      <c r="AZ242" s="16"/>
      <c r="BA242" s="16"/>
      <c r="BB242" s="16"/>
      <c r="BC242" s="16"/>
      <c r="BD242" s="16"/>
      <c r="BE242" s="14"/>
      <c r="BF242" s="11"/>
      <c r="BG242" s="11"/>
    </row>
    <row r="243" spans="1:59" ht="30" customHeight="1" x14ac:dyDescent="0.3">
      <c r="A243" s="25" t="s">
        <v>565</v>
      </c>
      <c r="B243" s="52"/>
      <c r="C243" s="53" t="s">
        <v>381</v>
      </c>
      <c r="D243" s="9"/>
      <c r="E243" s="6" t="s">
        <v>332</v>
      </c>
      <c r="F243" s="30">
        <v>2</v>
      </c>
      <c r="G243" s="49"/>
      <c r="H243" s="50"/>
      <c r="I243" s="240">
        <f t="shared" si="28"/>
        <v>0</v>
      </c>
      <c r="J243" s="49"/>
      <c r="K243" s="240">
        <f t="shared" si="29"/>
        <v>0</v>
      </c>
      <c r="L243" s="51"/>
      <c r="M243" s="240">
        <f t="shared" si="30"/>
        <v>0</v>
      </c>
      <c r="N243" s="51"/>
      <c r="O243" s="240">
        <f t="shared" si="31"/>
        <v>0</v>
      </c>
      <c r="P243" s="51"/>
      <c r="Q243" s="240">
        <f t="shared" si="32"/>
        <v>0</v>
      </c>
      <c r="R243" s="51"/>
      <c r="S243" s="240">
        <f t="shared" si="33"/>
        <v>0</v>
      </c>
      <c r="T243" s="240">
        <f t="shared" si="34"/>
        <v>0</v>
      </c>
      <c r="U243" s="240">
        <f t="shared" si="35"/>
        <v>0</v>
      </c>
      <c r="V243" s="241">
        <f t="shared" si="36"/>
        <v>0</v>
      </c>
      <c r="W243" s="15"/>
      <c r="X243" s="65" t="s">
        <v>383</v>
      </c>
      <c r="Y243" s="63"/>
      <c r="Z243" s="64" t="s">
        <v>384</v>
      </c>
      <c r="AA243" s="65"/>
      <c r="AB243" s="189" t="s">
        <v>120</v>
      </c>
      <c r="AC243" s="190" t="s">
        <v>35</v>
      </c>
      <c r="AE243" s="9" t="s">
        <v>383</v>
      </c>
      <c r="AF243" s="10" t="s">
        <v>385</v>
      </c>
      <c r="AG243" s="9"/>
      <c r="AH243" s="6" t="s">
        <v>122</v>
      </c>
      <c r="AI243" s="32" t="s">
        <v>35</v>
      </c>
      <c r="AJ243" s="14">
        <v>735</v>
      </c>
      <c r="AK243" s="28"/>
      <c r="AL243" s="28"/>
      <c r="AM243" s="33"/>
      <c r="AN243" s="11"/>
      <c r="AO243" s="68"/>
      <c r="AP243" s="69"/>
      <c r="AQ243" s="69"/>
      <c r="AR243" s="69"/>
      <c r="AS243" s="14"/>
      <c r="AT243" s="28"/>
      <c r="AU243" s="11"/>
      <c r="AV243" s="11"/>
      <c r="AW243" s="16"/>
      <c r="AX243" s="16"/>
      <c r="AY243" s="16"/>
      <c r="AZ243" s="16"/>
      <c r="BA243" s="16"/>
      <c r="BB243" s="16"/>
      <c r="BC243" s="16"/>
      <c r="BD243" s="16"/>
      <c r="BE243" s="14"/>
      <c r="BF243" s="11"/>
      <c r="BG243" s="11"/>
    </row>
    <row r="244" spans="1:59" ht="30" customHeight="1" x14ac:dyDescent="0.3">
      <c r="A244" s="25" t="s">
        <v>605</v>
      </c>
      <c r="B244" s="52"/>
      <c r="C244" s="53" t="s">
        <v>384</v>
      </c>
      <c r="D244" s="9"/>
      <c r="E244" s="6" t="s">
        <v>120</v>
      </c>
      <c r="F244" s="30" t="s">
        <v>35</v>
      </c>
      <c r="G244" s="49"/>
      <c r="H244" s="50"/>
      <c r="I244" s="240">
        <f t="shared" si="28"/>
        <v>0</v>
      </c>
      <c r="J244" s="49"/>
      <c r="K244" s="240">
        <f t="shared" si="29"/>
        <v>0</v>
      </c>
      <c r="L244" s="51"/>
      <c r="M244" s="240">
        <f t="shared" si="30"/>
        <v>0</v>
      </c>
      <c r="N244" s="51"/>
      <c r="O244" s="240">
        <f t="shared" si="31"/>
        <v>0</v>
      </c>
      <c r="P244" s="51"/>
      <c r="Q244" s="240">
        <f t="shared" si="32"/>
        <v>0</v>
      </c>
      <c r="R244" s="51"/>
      <c r="S244" s="240">
        <f t="shared" si="33"/>
        <v>0</v>
      </c>
      <c r="T244" s="240">
        <f t="shared" si="34"/>
        <v>0</v>
      </c>
      <c r="U244" s="240">
        <f t="shared" si="35"/>
        <v>0</v>
      </c>
      <c r="V244" s="241">
        <f t="shared" si="36"/>
        <v>0</v>
      </c>
      <c r="W244" s="15"/>
      <c r="X244" s="65" t="s">
        <v>386</v>
      </c>
      <c r="Y244" s="63"/>
      <c r="Z244" s="64" t="s">
        <v>387</v>
      </c>
      <c r="AA244" s="65"/>
      <c r="AB244" s="189" t="s">
        <v>120</v>
      </c>
      <c r="AC244" s="190" t="s">
        <v>35</v>
      </c>
      <c r="AE244" s="9" t="s">
        <v>386</v>
      </c>
      <c r="AF244" s="10" t="s">
        <v>388</v>
      </c>
      <c r="AG244" s="9"/>
      <c r="AH244" s="6" t="s">
        <v>122</v>
      </c>
      <c r="AI244" s="32" t="s">
        <v>35</v>
      </c>
      <c r="AJ244" s="14">
        <v>600</v>
      </c>
      <c r="AK244" s="28"/>
      <c r="AL244" s="28"/>
      <c r="AM244" s="33"/>
      <c r="AN244" s="11"/>
      <c r="AO244" s="68"/>
      <c r="AP244" s="69"/>
      <c r="AQ244" s="69"/>
      <c r="AR244" s="69"/>
      <c r="AS244" s="14"/>
      <c r="AT244" s="28"/>
      <c r="AU244" s="11"/>
      <c r="AV244" s="11"/>
      <c r="AW244" s="16"/>
      <c r="AX244" s="16"/>
      <c r="AY244" s="16"/>
      <c r="AZ244" s="16"/>
      <c r="BA244" s="16"/>
      <c r="BB244" s="16"/>
      <c r="BC244" s="16"/>
      <c r="BD244" s="16"/>
      <c r="BE244" s="14"/>
      <c r="BF244" s="11"/>
      <c r="BG244" s="11"/>
    </row>
    <row r="245" spans="1:59" ht="30" customHeight="1" x14ac:dyDescent="0.3">
      <c r="A245" s="25" t="s">
        <v>606</v>
      </c>
      <c r="B245" s="52"/>
      <c r="C245" s="53" t="s">
        <v>387</v>
      </c>
      <c r="D245" s="9"/>
      <c r="E245" s="6" t="s">
        <v>120</v>
      </c>
      <c r="F245" s="30" t="s">
        <v>35</v>
      </c>
      <c r="G245" s="49"/>
      <c r="H245" s="50"/>
      <c r="I245" s="240">
        <f t="shared" si="28"/>
        <v>0</v>
      </c>
      <c r="J245" s="49"/>
      <c r="K245" s="240">
        <f t="shared" si="29"/>
        <v>0</v>
      </c>
      <c r="L245" s="51"/>
      <c r="M245" s="240">
        <f t="shared" si="30"/>
        <v>0</v>
      </c>
      <c r="N245" s="51"/>
      <c r="O245" s="240">
        <f t="shared" si="31"/>
        <v>0</v>
      </c>
      <c r="P245" s="51"/>
      <c r="Q245" s="240">
        <f t="shared" si="32"/>
        <v>0</v>
      </c>
      <c r="R245" s="51"/>
      <c r="S245" s="240">
        <f t="shared" si="33"/>
        <v>0</v>
      </c>
      <c r="T245" s="240">
        <f t="shared" si="34"/>
        <v>0</v>
      </c>
      <c r="U245" s="240">
        <f t="shared" si="35"/>
        <v>0</v>
      </c>
      <c r="V245" s="241">
        <f t="shared" si="36"/>
        <v>0</v>
      </c>
      <c r="W245" s="15"/>
      <c r="X245" s="65" t="s">
        <v>389</v>
      </c>
      <c r="Y245" s="63"/>
      <c r="Z245" s="64" t="s">
        <v>390</v>
      </c>
      <c r="AA245" s="65"/>
      <c r="AB245" s="189" t="s">
        <v>332</v>
      </c>
      <c r="AC245" s="190">
        <v>2</v>
      </c>
      <c r="AE245" s="9" t="s">
        <v>389</v>
      </c>
      <c r="AF245" s="10" t="s">
        <v>391</v>
      </c>
      <c r="AG245" s="9"/>
      <c r="AH245" s="6" t="s">
        <v>332</v>
      </c>
      <c r="AI245" s="32">
        <v>2</v>
      </c>
      <c r="AJ245" s="14">
        <v>1000</v>
      </c>
      <c r="AK245" s="28"/>
      <c r="AL245" s="28"/>
      <c r="AM245" s="33"/>
      <c r="AN245" s="11"/>
      <c r="AO245" s="68"/>
      <c r="AP245" s="69"/>
      <c r="AQ245" s="69"/>
      <c r="AR245" s="69"/>
      <c r="AS245" s="14"/>
      <c r="AT245" s="28"/>
      <c r="AU245" s="11"/>
      <c r="AV245" s="11"/>
      <c r="AW245" s="16"/>
      <c r="AX245" s="16"/>
      <c r="AY245" s="16"/>
      <c r="AZ245" s="16"/>
      <c r="BA245" s="16"/>
      <c r="BB245" s="16"/>
      <c r="BC245" s="16"/>
      <c r="BD245" s="16"/>
      <c r="BE245" s="14"/>
      <c r="BF245" s="11"/>
      <c r="BG245" s="11"/>
    </row>
    <row r="246" spans="1:59" ht="30" customHeight="1" x14ac:dyDescent="0.3">
      <c r="A246" s="25" t="s">
        <v>607</v>
      </c>
      <c r="B246" s="52"/>
      <c r="C246" s="53" t="s">
        <v>390</v>
      </c>
      <c r="D246" s="9"/>
      <c r="E246" s="6" t="s">
        <v>332</v>
      </c>
      <c r="F246" s="30">
        <v>2</v>
      </c>
      <c r="G246" s="49"/>
      <c r="H246" s="50"/>
      <c r="I246" s="240">
        <f t="shared" si="28"/>
        <v>0</v>
      </c>
      <c r="J246" s="49"/>
      <c r="K246" s="240">
        <f t="shared" si="29"/>
        <v>0</v>
      </c>
      <c r="L246" s="51"/>
      <c r="M246" s="240">
        <f t="shared" si="30"/>
        <v>0</v>
      </c>
      <c r="N246" s="51"/>
      <c r="O246" s="240">
        <f t="shared" si="31"/>
        <v>0</v>
      </c>
      <c r="P246" s="51"/>
      <c r="Q246" s="240">
        <f t="shared" si="32"/>
        <v>0</v>
      </c>
      <c r="R246" s="51"/>
      <c r="S246" s="240">
        <f t="shared" si="33"/>
        <v>0</v>
      </c>
      <c r="T246" s="240">
        <f t="shared" si="34"/>
        <v>0</v>
      </c>
      <c r="U246" s="240">
        <f t="shared" si="35"/>
        <v>0</v>
      </c>
      <c r="V246" s="241">
        <f t="shared" si="36"/>
        <v>0</v>
      </c>
      <c r="W246" s="15"/>
      <c r="X246" s="65" t="s">
        <v>392</v>
      </c>
      <c r="Y246" s="63"/>
      <c r="Z246" s="64" t="s">
        <v>393</v>
      </c>
      <c r="AA246" s="65"/>
      <c r="AB246" s="189" t="s">
        <v>120</v>
      </c>
      <c r="AC246" s="190" t="s">
        <v>35</v>
      </c>
      <c r="AE246" s="9" t="s">
        <v>392</v>
      </c>
      <c r="AF246" s="10" t="s">
        <v>394</v>
      </c>
      <c r="AG246" s="9"/>
      <c r="AH246" s="6" t="s">
        <v>122</v>
      </c>
      <c r="AI246" s="32" t="s">
        <v>35</v>
      </c>
      <c r="AJ246" s="14">
        <v>735</v>
      </c>
      <c r="AK246" s="28"/>
      <c r="AL246" s="28"/>
      <c r="AM246" s="33"/>
      <c r="AN246" s="11"/>
      <c r="AO246" s="68"/>
      <c r="AP246" s="69"/>
      <c r="AQ246" s="69"/>
      <c r="AR246" s="69"/>
      <c r="AS246" s="14"/>
      <c r="AT246" s="28"/>
      <c r="AU246" s="11"/>
      <c r="AV246" s="11"/>
      <c r="AW246" s="16"/>
      <c r="AX246" s="16"/>
      <c r="AY246" s="16"/>
      <c r="AZ246" s="16"/>
      <c r="BA246" s="16"/>
      <c r="BB246" s="16"/>
      <c r="BC246" s="16"/>
      <c r="BD246" s="16"/>
      <c r="BE246" s="14"/>
      <c r="BF246" s="11"/>
      <c r="BG246" s="11"/>
    </row>
    <row r="247" spans="1:59" ht="30" customHeight="1" x14ac:dyDescent="0.3">
      <c r="A247" s="25" t="s">
        <v>608</v>
      </c>
      <c r="B247" s="52"/>
      <c r="C247" s="53" t="s">
        <v>393</v>
      </c>
      <c r="D247" s="9"/>
      <c r="E247" s="6" t="s">
        <v>120</v>
      </c>
      <c r="F247" s="30" t="s">
        <v>35</v>
      </c>
      <c r="G247" s="49"/>
      <c r="H247" s="50"/>
      <c r="I247" s="240">
        <f t="shared" si="28"/>
        <v>0</v>
      </c>
      <c r="J247" s="49"/>
      <c r="K247" s="240">
        <f t="shared" si="29"/>
        <v>0</v>
      </c>
      <c r="L247" s="51"/>
      <c r="M247" s="240">
        <f t="shared" si="30"/>
        <v>0</v>
      </c>
      <c r="N247" s="51"/>
      <c r="O247" s="240">
        <f t="shared" si="31"/>
        <v>0</v>
      </c>
      <c r="P247" s="51"/>
      <c r="Q247" s="240">
        <f t="shared" si="32"/>
        <v>0</v>
      </c>
      <c r="R247" s="51"/>
      <c r="S247" s="240">
        <f t="shared" si="33"/>
        <v>0</v>
      </c>
      <c r="T247" s="240">
        <f t="shared" si="34"/>
        <v>0</v>
      </c>
      <c r="U247" s="240">
        <f t="shared" si="35"/>
        <v>0</v>
      </c>
      <c r="V247" s="241">
        <f t="shared" si="36"/>
        <v>0</v>
      </c>
      <c r="W247" s="15"/>
      <c r="X247" s="65" t="s">
        <v>395</v>
      </c>
      <c r="Y247" s="63"/>
      <c r="Z247" s="64" t="s">
        <v>396</v>
      </c>
      <c r="AA247" s="65"/>
      <c r="AB247" s="189" t="s">
        <v>120</v>
      </c>
      <c r="AC247" s="190" t="s">
        <v>35</v>
      </c>
      <c r="AE247" s="9" t="s">
        <v>395</v>
      </c>
      <c r="AF247" s="10" t="s">
        <v>397</v>
      </c>
      <c r="AG247" s="9"/>
      <c r="AH247" s="6" t="s">
        <v>122</v>
      </c>
      <c r="AI247" s="32" t="s">
        <v>35</v>
      </c>
      <c r="AJ247" s="14">
        <v>600</v>
      </c>
      <c r="AK247" s="28"/>
      <c r="AL247" s="28"/>
      <c r="AM247" s="33"/>
      <c r="AN247" s="11"/>
      <c r="AO247" s="68"/>
      <c r="AP247" s="69"/>
      <c r="AQ247" s="69"/>
      <c r="AR247" s="69"/>
      <c r="AS247" s="14"/>
      <c r="AT247" s="28"/>
      <c r="AU247" s="11"/>
      <c r="AV247" s="11"/>
      <c r="AW247" s="16"/>
      <c r="AX247" s="16"/>
      <c r="AY247" s="16"/>
      <c r="AZ247" s="16"/>
      <c r="BA247" s="16"/>
      <c r="BB247" s="16"/>
      <c r="BC247" s="16"/>
      <c r="BD247" s="16"/>
      <c r="BE247" s="14"/>
      <c r="BF247" s="11"/>
      <c r="BG247" s="11"/>
    </row>
    <row r="248" spans="1:59" ht="30" customHeight="1" x14ac:dyDescent="0.3">
      <c r="A248" s="25" t="s">
        <v>981</v>
      </c>
      <c r="B248" s="52"/>
      <c r="C248" s="53" t="s">
        <v>396</v>
      </c>
      <c r="D248" s="9"/>
      <c r="E248" s="6" t="s">
        <v>120</v>
      </c>
      <c r="F248" s="30" t="s">
        <v>35</v>
      </c>
      <c r="G248" s="49"/>
      <c r="H248" s="50"/>
      <c r="I248" s="240">
        <f t="shared" si="28"/>
        <v>0</v>
      </c>
      <c r="J248" s="49"/>
      <c r="K248" s="240">
        <f t="shared" si="29"/>
        <v>0</v>
      </c>
      <c r="L248" s="51"/>
      <c r="M248" s="240">
        <f t="shared" si="30"/>
        <v>0</v>
      </c>
      <c r="N248" s="51"/>
      <c r="O248" s="240">
        <f t="shared" si="31"/>
        <v>0</v>
      </c>
      <c r="P248" s="51"/>
      <c r="Q248" s="240">
        <f t="shared" si="32"/>
        <v>0</v>
      </c>
      <c r="R248" s="51"/>
      <c r="S248" s="240">
        <f t="shared" si="33"/>
        <v>0</v>
      </c>
      <c r="T248" s="240">
        <f t="shared" si="34"/>
        <v>0</v>
      </c>
      <c r="U248" s="240">
        <f t="shared" si="35"/>
        <v>0</v>
      </c>
      <c r="V248" s="241">
        <f t="shared" si="36"/>
        <v>0</v>
      </c>
      <c r="W248" s="15"/>
      <c r="X248" s="65" t="s">
        <v>398</v>
      </c>
      <c r="Y248" s="63"/>
      <c r="Z248" s="64" t="s">
        <v>399</v>
      </c>
      <c r="AA248" s="65"/>
      <c r="AB248" s="189" t="s">
        <v>332</v>
      </c>
      <c r="AC248" s="190">
        <v>1</v>
      </c>
      <c r="AE248" s="9" t="s">
        <v>398</v>
      </c>
      <c r="AF248" s="10" t="s">
        <v>400</v>
      </c>
      <c r="AG248" s="9"/>
      <c r="AH248" s="6" t="s">
        <v>332</v>
      </c>
      <c r="AI248" s="32">
        <v>1</v>
      </c>
      <c r="AJ248" s="14">
        <v>600</v>
      </c>
      <c r="AK248" s="28"/>
      <c r="AL248" s="28"/>
      <c r="AM248" s="33"/>
      <c r="AN248" s="11"/>
      <c r="AO248" s="68"/>
      <c r="AP248" s="69"/>
      <c r="AQ248" s="69"/>
      <c r="AR248" s="69"/>
      <c r="AS248" s="14"/>
      <c r="AT248" s="28"/>
      <c r="AU248" s="11"/>
      <c r="AV248" s="11"/>
      <c r="AW248" s="16"/>
      <c r="AX248" s="16"/>
      <c r="AY248" s="16"/>
      <c r="AZ248" s="16"/>
      <c r="BA248" s="16"/>
      <c r="BB248" s="16"/>
      <c r="BC248" s="16"/>
      <c r="BD248" s="16"/>
      <c r="BE248" s="14"/>
      <c r="BF248" s="11"/>
      <c r="BG248" s="11"/>
    </row>
    <row r="249" spans="1:59" ht="30" customHeight="1" x14ac:dyDescent="0.3">
      <c r="A249" s="25" t="s">
        <v>609</v>
      </c>
      <c r="B249" s="52"/>
      <c r="C249" s="53" t="s">
        <v>399</v>
      </c>
      <c r="D249" s="9"/>
      <c r="E249" s="6" t="s">
        <v>332</v>
      </c>
      <c r="F249" s="30">
        <v>1</v>
      </c>
      <c r="G249" s="49"/>
      <c r="H249" s="50"/>
      <c r="I249" s="240">
        <f t="shared" si="28"/>
        <v>0</v>
      </c>
      <c r="J249" s="49"/>
      <c r="K249" s="240">
        <f t="shared" si="29"/>
        <v>0</v>
      </c>
      <c r="L249" s="51"/>
      <c r="M249" s="240">
        <f t="shared" si="30"/>
        <v>0</v>
      </c>
      <c r="N249" s="51"/>
      <c r="O249" s="240">
        <f t="shared" si="31"/>
        <v>0</v>
      </c>
      <c r="P249" s="51"/>
      <c r="Q249" s="240">
        <f t="shared" si="32"/>
        <v>0</v>
      </c>
      <c r="R249" s="51"/>
      <c r="S249" s="240">
        <f t="shared" si="33"/>
        <v>0</v>
      </c>
      <c r="T249" s="240">
        <f t="shared" si="34"/>
        <v>0</v>
      </c>
      <c r="U249" s="240">
        <f t="shared" si="35"/>
        <v>0</v>
      </c>
      <c r="V249" s="241">
        <f t="shared" si="36"/>
        <v>0</v>
      </c>
      <c r="W249" s="15"/>
      <c r="X249" s="65" t="s">
        <v>401</v>
      </c>
      <c r="Y249" s="63"/>
      <c r="Z249" s="64" t="s">
        <v>402</v>
      </c>
      <c r="AA249" s="65"/>
      <c r="AB249" s="189" t="s">
        <v>120</v>
      </c>
      <c r="AC249" s="190">
        <v>1</v>
      </c>
      <c r="AE249" s="9" t="s">
        <v>401</v>
      </c>
      <c r="AF249" s="10" t="s">
        <v>403</v>
      </c>
      <c r="AG249" s="9"/>
      <c r="AH249" s="6" t="s">
        <v>122</v>
      </c>
      <c r="AI249" s="32">
        <v>1</v>
      </c>
      <c r="AJ249" s="14">
        <v>600</v>
      </c>
      <c r="AK249" s="28"/>
      <c r="AL249" s="28"/>
      <c r="AM249" s="33"/>
      <c r="AN249" s="11"/>
      <c r="AO249" s="68"/>
      <c r="AP249" s="69"/>
      <c r="AQ249" s="69"/>
      <c r="AR249" s="69"/>
      <c r="AS249" s="14"/>
      <c r="AT249" s="28"/>
      <c r="AU249" s="11"/>
      <c r="AV249" s="11"/>
      <c r="AW249" s="16"/>
      <c r="AX249" s="16"/>
      <c r="AY249" s="16"/>
      <c r="AZ249" s="16"/>
      <c r="BA249" s="16"/>
      <c r="BB249" s="16"/>
      <c r="BC249" s="16"/>
      <c r="BD249" s="16"/>
      <c r="BE249" s="14"/>
      <c r="BF249" s="11"/>
      <c r="BG249" s="11"/>
    </row>
    <row r="250" spans="1:59" ht="30" customHeight="1" x14ac:dyDescent="0.3">
      <c r="A250" s="25" t="s">
        <v>610</v>
      </c>
      <c r="B250" s="52"/>
      <c r="C250" s="53" t="s">
        <v>402</v>
      </c>
      <c r="D250" s="9"/>
      <c r="E250" s="6" t="s">
        <v>120</v>
      </c>
      <c r="F250" s="30">
        <v>1</v>
      </c>
      <c r="G250" s="49"/>
      <c r="H250" s="50"/>
      <c r="I250" s="240">
        <f t="shared" si="28"/>
        <v>0</v>
      </c>
      <c r="J250" s="49"/>
      <c r="K250" s="240">
        <f t="shared" si="29"/>
        <v>0</v>
      </c>
      <c r="L250" s="51"/>
      <c r="M250" s="240">
        <f t="shared" si="30"/>
        <v>0</v>
      </c>
      <c r="N250" s="51"/>
      <c r="O250" s="240">
        <f t="shared" si="31"/>
        <v>0</v>
      </c>
      <c r="P250" s="51"/>
      <c r="Q250" s="240">
        <f t="shared" si="32"/>
        <v>0</v>
      </c>
      <c r="R250" s="51"/>
      <c r="S250" s="240">
        <f t="shared" si="33"/>
        <v>0</v>
      </c>
      <c r="T250" s="240">
        <f t="shared" si="34"/>
        <v>0</v>
      </c>
      <c r="U250" s="240">
        <f t="shared" si="35"/>
        <v>0</v>
      </c>
      <c r="V250" s="241">
        <f t="shared" si="36"/>
        <v>0</v>
      </c>
      <c r="W250" s="15"/>
      <c r="X250" s="65" t="s">
        <v>404</v>
      </c>
      <c r="Y250" s="63"/>
      <c r="Z250" s="64" t="s">
        <v>405</v>
      </c>
      <c r="AA250" s="65"/>
      <c r="AB250" s="189" t="s">
        <v>903</v>
      </c>
      <c r="AC250" s="190">
        <v>1</v>
      </c>
      <c r="AE250" s="9" t="s">
        <v>404</v>
      </c>
      <c r="AF250" s="10" t="s">
        <v>406</v>
      </c>
      <c r="AG250" s="9"/>
      <c r="AH250" s="6" t="s">
        <v>903</v>
      </c>
      <c r="AI250" s="32">
        <v>1</v>
      </c>
      <c r="AJ250" s="14">
        <v>1666.5</v>
      </c>
      <c r="AK250" s="28"/>
      <c r="AL250" s="28"/>
      <c r="AM250" s="33"/>
      <c r="AN250" s="11"/>
      <c r="AO250" s="68"/>
      <c r="AP250" s="69"/>
      <c r="AQ250" s="69"/>
      <c r="AR250" s="69"/>
      <c r="AS250" s="14"/>
      <c r="AT250" s="28"/>
      <c r="AU250" s="11"/>
      <c r="AV250" s="11"/>
      <c r="AW250" s="16"/>
      <c r="AX250" s="16"/>
      <c r="AY250" s="16"/>
      <c r="AZ250" s="16"/>
      <c r="BA250" s="16"/>
      <c r="BB250" s="16"/>
      <c r="BC250" s="16"/>
      <c r="BD250" s="16"/>
      <c r="BE250" s="14"/>
      <c r="BF250" s="11"/>
      <c r="BG250" s="11"/>
    </row>
    <row r="251" spans="1:59" ht="30" customHeight="1" x14ac:dyDescent="0.3">
      <c r="A251" s="25" t="s">
        <v>611</v>
      </c>
      <c r="B251" s="52"/>
      <c r="C251" s="53" t="s">
        <v>405</v>
      </c>
      <c r="D251" s="9"/>
      <c r="E251" s="6" t="s">
        <v>903</v>
      </c>
      <c r="F251" s="30">
        <v>1</v>
      </c>
      <c r="G251" s="49"/>
      <c r="H251" s="50"/>
      <c r="I251" s="240">
        <f t="shared" si="28"/>
        <v>0</v>
      </c>
      <c r="J251" s="49"/>
      <c r="K251" s="240">
        <f t="shared" si="29"/>
        <v>0</v>
      </c>
      <c r="L251" s="51"/>
      <c r="M251" s="240">
        <f t="shared" si="30"/>
        <v>0</v>
      </c>
      <c r="N251" s="51"/>
      <c r="O251" s="240">
        <f t="shared" si="31"/>
        <v>0</v>
      </c>
      <c r="P251" s="51"/>
      <c r="Q251" s="240">
        <f t="shared" si="32"/>
        <v>0</v>
      </c>
      <c r="R251" s="51"/>
      <c r="S251" s="240">
        <f t="shared" si="33"/>
        <v>0</v>
      </c>
      <c r="T251" s="240">
        <f t="shared" si="34"/>
        <v>0</v>
      </c>
      <c r="U251" s="240">
        <f t="shared" si="35"/>
        <v>0</v>
      </c>
      <c r="V251" s="241">
        <f t="shared" si="36"/>
        <v>0</v>
      </c>
      <c r="W251" s="15"/>
      <c r="X251" s="65" t="s">
        <v>407</v>
      </c>
      <c r="Y251" s="63"/>
      <c r="Z251" s="64" t="s">
        <v>408</v>
      </c>
      <c r="AA251" s="65"/>
      <c r="AB251" s="189" t="s">
        <v>903</v>
      </c>
      <c r="AC251" s="190">
        <v>1</v>
      </c>
      <c r="AE251" s="9" t="s">
        <v>407</v>
      </c>
      <c r="AF251" s="10" t="s">
        <v>409</v>
      </c>
      <c r="AG251" s="9"/>
      <c r="AH251" s="6" t="s">
        <v>903</v>
      </c>
      <c r="AI251" s="32">
        <v>1</v>
      </c>
      <c r="AJ251" s="14">
        <v>734.25</v>
      </c>
      <c r="AK251" s="28"/>
      <c r="AL251" s="28"/>
      <c r="AM251" s="33"/>
      <c r="AN251" s="11"/>
      <c r="AO251" s="68"/>
      <c r="AP251" s="69"/>
      <c r="AQ251" s="69"/>
      <c r="AR251" s="69"/>
      <c r="AS251" s="14"/>
      <c r="AT251" s="28"/>
      <c r="AU251" s="11"/>
      <c r="AV251" s="11"/>
      <c r="AW251" s="16"/>
      <c r="AX251" s="16"/>
      <c r="AY251" s="16"/>
      <c r="AZ251" s="16"/>
      <c r="BA251" s="16"/>
      <c r="BB251" s="16"/>
      <c r="BC251" s="16"/>
      <c r="BD251" s="16"/>
      <c r="BE251" s="14"/>
      <c r="BF251" s="11"/>
      <c r="BG251" s="11"/>
    </row>
    <row r="252" spans="1:59" ht="30" customHeight="1" x14ac:dyDescent="0.3">
      <c r="A252" s="25" t="s">
        <v>612</v>
      </c>
      <c r="B252" s="52"/>
      <c r="C252" s="53" t="s">
        <v>408</v>
      </c>
      <c r="D252" s="9"/>
      <c r="E252" s="6" t="s">
        <v>903</v>
      </c>
      <c r="F252" s="30">
        <v>1</v>
      </c>
      <c r="G252" s="49"/>
      <c r="H252" s="50"/>
      <c r="I252" s="240">
        <f t="shared" si="28"/>
        <v>0</v>
      </c>
      <c r="J252" s="49"/>
      <c r="K252" s="240">
        <f t="shared" si="29"/>
        <v>0</v>
      </c>
      <c r="L252" s="51"/>
      <c r="M252" s="240">
        <f t="shared" si="30"/>
        <v>0</v>
      </c>
      <c r="N252" s="51"/>
      <c r="O252" s="240">
        <f t="shared" si="31"/>
        <v>0</v>
      </c>
      <c r="P252" s="51"/>
      <c r="Q252" s="240">
        <f t="shared" si="32"/>
        <v>0</v>
      </c>
      <c r="R252" s="51"/>
      <c r="S252" s="240">
        <f t="shared" si="33"/>
        <v>0</v>
      </c>
      <c r="T252" s="240">
        <f t="shared" si="34"/>
        <v>0</v>
      </c>
      <c r="U252" s="240">
        <f t="shared" si="35"/>
        <v>0</v>
      </c>
      <c r="V252" s="241">
        <f t="shared" si="36"/>
        <v>0</v>
      </c>
      <c r="W252" s="15"/>
      <c r="X252" s="65" t="s">
        <v>410</v>
      </c>
      <c r="Y252" s="63"/>
      <c r="Z252" s="64" t="s">
        <v>411</v>
      </c>
      <c r="AA252" s="65"/>
      <c r="AB252" s="189" t="s">
        <v>903</v>
      </c>
      <c r="AC252" s="190">
        <v>1</v>
      </c>
      <c r="AE252" s="9" t="s">
        <v>410</v>
      </c>
      <c r="AF252" s="10" t="s">
        <v>531</v>
      </c>
      <c r="AG252" s="9"/>
      <c r="AH252" s="6" t="s">
        <v>903</v>
      </c>
      <c r="AI252" s="32">
        <v>1</v>
      </c>
      <c r="AJ252" s="14">
        <v>100</v>
      </c>
      <c r="AK252" s="28"/>
      <c r="AL252" s="28"/>
      <c r="AM252" s="33"/>
      <c r="AN252" s="11"/>
      <c r="AO252" s="68"/>
      <c r="AP252" s="69"/>
      <c r="AQ252" s="69"/>
      <c r="AR252" s="69"/>
      <c r="AS252" s="14"/>
      <c r="AT252" s="28"/>
      <c r="AU252" s="11"/>
      <c r="AV252" s="11"/>
      <c r="AW252" s="16"/>
      <c r="AX252" s="16"/>
      <c r="AY252" s="16"/>
      <c r="AZ252" s="16"/>
      <c r="BA252" s="16"/>
      <c r="BB252" s="16"/>
      <c r="BC252" s="16"/>
      <c r="BD252" s="16"/>
      <c r="BE252" s="14"/>
      <c r="BF252" s="11"/>
      <c r="BG252" s="11"/>
    </row>
    <row r="253" spans="1:59" ht="30" customHeight="1" x14ac:dyDescent="0.35">
      <c r="A253" s="25" t="s">
        <v>982</v>
      </c>
      <c r="B253" s="52"/>
      <c r="C253" s="53" t="s">
        <v>411</v>
      </c>
      <c r="D253" s="9"/>
      <c r="E253" s="6" t="s">
        <v>903</v>
      </c>
      <c r="F253" s="30">
        <v>1</v>
      </c>
      <c r="G253" s="59"/>
      <c r="H253" s="60"/>
      <c r="I253" s="61">
        <f t="shared" si="28"/>
        <v>0</v>
      </c>
      <c r="J253" s="59"/>
      <c r="K253" s="61">
        <f t="shared" si="29"/>
        <v>0</v>
      </c>
      <c r="L253" s="59"/>
      <c r="M253" s="60">
        <f t="shared" si="30"/>
        <v>0</v>
      </c>
      <c r="N253" s="60"/>
      <c r="O253" s="61">
        <f t="shared" si="31"/>
        <v>0</v>
      </c>
      <c r="P253" s="59"/>
      <c r="Q253" s="60">
        <f t="shared" si="32"/>
        <v>0</v>
      </c>
      <c r="R253" s="60"/>
      <c r="S253" s="61">
        <f t="shared" si="33"/>
        <v>0</v>
      </c>
      <c r="T253" s="27">
        <f t="shared" si="34"/>
        <v>0</v>
      </c>
      <c r="U253" s="29">
        <f t="shared" si="35"/>
        <v>0</v>
      </c>
      <c r="V253" s="242">
        <f t="shared" si="36"/>
        <v>0</v>
      </c>
      <c r="W253" s="15"/>
      <c r="X253" s="191" t="s">
        <v>412</v>
      </c>
      <c r="Y253" s="218" t="s">
        <v>413</v>
      </c>
      <c r="Z253" s="219"/>
      <c r="AA253" s="65"/>
      <c r="AB253" s="66"/>
      <c r="AC253" s="37"/>
      <c r="AE253" s="193" t="s">
        <v>412</v>
      </c>
      <c r="AF253" s="220" t="s">
        <v>414</v>
      </c>
      <c r="AG253" s="9"/>
      <c r="AH253" s="34"/>
      <c r="AI253" s="37"/>
      <c r="AJ253" s="67"/>
      <c r="AK253" s="28"/>
      <c r="AL253" s="28"/>
      <c r="AM253" s="68"/>
      <c r="AN253" s="69"/>
      <c r="AO253" s="68"/>
      <c r="AP253" s="69"/>
      <c r="AQ253" s="69"/>
      <c r="AR253" s="69"/>
      <c r="AS253" s="67"/>
      <c r="AT253" s="70"/>
      <c r="AU253" s="69"/>
      <c r="AV253" s="69"/>
      <c r="AW253" s="16"/>
      <c r="AX253" s="16"/>
      <c r="AY253" s="16"/>
      <c r="AZ253" s="16"/>
      <c r="BA253" s="16"/>
      <c r="BB253" s="16"/>
      <c r="BC253" s="16"/>
      <c r="BD253" s="16"/>
      <c r="BE253" s="14"/>
      <c r="BF253" s="11"/>
      <c r="BG253" s="11"/>
    </row>
    <row r="254" spans="1:59" ht="30" customHeight="1" x14ac:dyDescent="0.3">
      <c r="A254" s="458">
        <v>11</v>
      </c>
      <c r="B254" s="463" t="s">
        <v>413</v>
      </c>
      <c r="C254" s="464"/>
      <c r="D254" s="9"/>
      <c r="E254" s="34"/>
      <c r="F254" s="36"/>
      <c r="G254" s="49"/>
      <c r="H254" s="50"/>
      <c r="I254" s="240"/>
      <c r="J254" s="49"/>
      <c r="K254" s="240"/>
      <c r="L254" s="51"/>
      <c r="M254" s="240"/>
      <c r="N254" s="51"/>
      <c r="O254" s="240"/>
      <c r="P254" s="51"/>
      <c r="Q254" s="240"/>
      <c r="R254" s="51"/>
      <c r="S254" s="240"/>
      <c r="T254" s="240"/>
      <c r="U254" s="240"/>
      <c r="V254" s="241"/>
      <c r="W254" s="15"/>
      <c r="X254" s="65" t="s">
        <v>415</v>
      </c>
      <c r="Y254" s="63"/>
      <c r="Z254" s="64" t="s">
        <v>416</v>
      </c>
      <c r="AA254" s="65"/>
      <c r="AB254" s="189" t="s">
        <v>417</v>
      </c>
      <c r="AC254" s="190">
        <v>600</v>
      </c>
      <c r="AE254" s="9" t="s">
        <v>415</v>
      </c>
      <c r="AF254" s="10" t="s">
        <v>532</v>
      </c>
      <c r="AG254" s="9"/>
      <c r="AH254" s="6" t="s">
        <v>417</v>
      </c>
      <c r="AI254" s="32">
        <v>600</v>
      </c>
      <c r="AJ254" s="14">
        <v>28</v>
      </c>
      <c r="AK254" s="28"/>
      <c r="AL254" s="28"/>
      <c r="AM254" s="33"/>
      <c r="AN254" s="11"/>
      <c r="AO254" s="68"/>
      <c r="AP254" s="69"/>
      <c r="AQ254" s="69"/>
      <c r="AR254" s="69"/>
      <c r="AS254" s="14"/>
      <c r="AT254" s="28"/>
      <c r="AU254" s="11"/>
      <c r="AV254" s="11"/>
      <c r="AW254" s="16"/>
      <c r="AX254" s="16"/>
      <c r="AY254" s="16"/>
      <c r="AZ254" s="16"/>
      <c r="BA254" s="16"/>
      <c r="BB254" s="16"/>
      <c r="BC254" s="16"/>
      <c r="BD254" s="16"/>
      <c r="BE254" s="14"/>
      <c r="BF254" s="11"/>
      <c r="BG254" s="11"/>
    </row>
    <row r="255" spans="1:59" ht="57.5" customHeight="1" x14ac:dyDescent="0.3">
      <c r="A255" s="25" t="s">
        <v>426</v>
      </c>
      <c r="B255" s="52"/>
      <c r="C255" s="53" t="s">
        <v>416</v>
      </c>
      <c r="D255" s="9"/>
      <c r="E255" s="6" t="s">
        <v>417</v>
      </c>
      <c r="F255" s="30">
        <v>600</v>
      </c>
      <c r="G255" s="49"/>
      <c r="H255" s="50"/>
      <c r="I255" s="240">
        <f t="shared" si="28"/>
        <v>0</v>
      </c>
      <c r="J255" s="49"/>
      <c r="K255" s="240">
        <f t="shared" si="29"/>
        <v>0</v>
      </c>
      <c r="L255" s="51"/>
      <c r="M255" s="240">
        <f t="shared" si="30"/>
        <v>0</v>
      </c>
      <c r="N255" s="51"/>
      <c r="O255" s="240">
        <f t="shared" si="31"/>
        <v>0</v>
      </c>
      <c r="P255" s="51"/>
      <c r="Q255" s="240">
        <f t="shared" si="32"/>
        <v>0</v>
      </c>
      <c r="R255" s="51"/>
      <c r="S255" s="240">
        <f t="shared" si="33"/>
        <v>0</v>
      </c>
      <c r="T255" s="240">
        <f t="shared" si="34"/>
        <v>0</v>
      </c>
      <c r="U255" s="240">
        <f t="shared" si="35"/>
        <v>0</v>
      </c>
      <c r="V255" s="241">
        <f t="shared" si="36"/>
        <v>0</v>
      </c>
      <c r="W255" s="15"/>
      <c r="X255" s="65" t="s">
        <v>418</v>
      </c>
      <c r="Y255" s="63"/>
      <c r="Z255" s="64" t="s">
        <v>533</v>
      </c>
      <c r="AA255" s="65"/>
      <c r="AB255" s="189" t="s">
        <v>417</v>
      </c>
      <c r="AC255" s="190">
        <v>400</v>
      </c>
      <c r="AE255" s="9" t="s">
        <v>418</v>
      </c>
      <c r="AF255" s="10" t="s">
        <v>534</v>
      </c>
      <c r="AG255" s="9"/>
      <c r="AH255" s="6" t="s">
        <v>417</v>
      </c>
      <c r="AI255" s="32">
        <v>0</v>
      </c>
      <c r="AJ255" s="14"/>
      <c r="AK255" s="28"/>
      <c r="AL255" s="28"/>
      <c r="AM255" s="33"/>
      <c r="AN255" s="11"/>
      <c r="AO255" s="68"/>
      <c r="AP255" s="69"/>
      <c r="AQ255" s="69"/>
      <c r="AR255" s="69"/>
      <c r="AS255" s="14"/>
      <c r="AT255" s="28"/>
      <c r="AU255" s="11"/>
      <c r="AV255" s="11"/>
      <c r="AW255" s="16"/>
      <c r="AX255" s="16"/>
      <c r="AY255" s="16"/>
      <c r="AZ255" s="16"/>
      <c r="BA255" s="16"/>
      <c r="BB255" s="16"/>
      <c r="BC255" s="16"/>
      <c r="BD255" s="16"/>
      <c r="BE255" s="14"/>
      <c r="BF255" s="11"/>
      <c r="BG255" s="11"/>
    </row>
    <row r="256" spans="1:59" ht="30" customHeight="1" x14ac:dyDescent="0.35">
      <c r="A256" s="25" t="s">
        <v>429</v>
      </c>
      <c r="B256" s="52"/>
      <c r="C256" s="53" t="s">
        <v>420</v>
      </c>
      <c r="D256" s="9"/>
      <c r="E256" s="6" t="s">
        <v>292</v>
      </c>
      <c r="F256" s="30">
        <v>1</v>
      </c>
      <c r="G256" s="243"/>
      <c r="H256" s="60"/>
      <c r="I256" s="61">
        <f t="shared" ref="I256:I273" si="37">F256*H256</f>
        <v>0</v>
      </c>
      <c r="J256" s="59"/>
      <c r="K256" s="61">
        <f t="shared" si="29"/>
        <v>0</v>
      </c>
      <c r="L256" s="59"/>
      <c r="M256" s="60">
        <f t="shared" si="30"/>
        <v>0</v>
      </c>
      <c r="N256" s="60"/>
      <c r="O256" s="61">
        <f t="shared" si="31"/>
        <v>0</v>
      </c>
      <c r="P256" s="59"/>
      <c r="Q256" s="60">
        <f t="shared" si="32"/>
        <v>0</v>
      </c>
      <c r="R256" s="60"/>
      <c r="S256" s="61">
        <f t="shared" si="33"/>
        <v>0</v>
      </c>
      <c r="T256" s="27">
        <f t="shared" si="34"/>
        <v>0</v>
      </c>
      <c r="U256" s="29">
        <f t="shared" si="35"/>
        <v>0</v>
      </c>
      <c r="V256" s="242">
        <f t="shared" si="36"/>
        <v>0</v>
      </c>
      <c r="W256" s="15"/>
      <c r="X256" s="176" t="s">
        <v>423</v>
      </c>
      <c r="Y256" s="46" t="s">
        <v>424</v>
      </c>
      <c r="Z256" s="177"/>
      <c r="AA256" s="176"/>
      <c r="AB256" s="221"/>
      <c r="AC256" s="222"/>
      <c r="AE256" s="178" t="s">
        <v>423</v>
      </c>
      <c r="AF256" s="179" t="s">
        <v>425</v>
      </c>
      <c r="AG256" s="178"/>
      <c r="AH256" s="2"/>
      <c r="AI256" s="223"/>
      <c r="AJ256" s="224"/>
      <c r="AK256" s="28"/>
      <c r="AL256" s="28"/>
      <c r="AM256" s="68"/>
      <c r="AN256" s="69"/>
      <c r="AO256" s="68"/>
      <c r="AP256" s="69"/>
      <c r="AQ256" s="69"/>
      <c r="AR256" s="69"/>
      <c r="AS256" s="67"/>
      <c r="AT256" s="70"/>
      <c r="AU256" s="69"/>
      <c r="AV256" s="69"/>
      <c r="AW256" s="16"/>
      <c r="AX256" s="16"/>
      <c r="AY256" s="16"/>
      <c r="AZ256" s="16"/>
      <c r="BA256" s="16"/>
      <c r="BB256" s="16"/>
      <c r="BC256" s="16"/>
      <c r="BD256" s="16"/>
      <c r="BE256" s="14"/>
      <c r="BF256" s="11"/>
      <c r="BG256" s="11"/>
    </row>
    <row r="257" spans="1:59" ht="30" customHeight="1" x14ac:dyDescent="0.3">
      <c r="A257" s="455">
        <v>12</v>
      </c>
      <c r="B257" s="71" t="s">
        <v>424</v>
      </c>
      <c r="C257" s="456"/>
      <c r="D257" s="178"/>
      <c r="E257" s="2"/>
      <c r="F257" s="465"/>
      <c r="G257" s="49"/>
      <c r="H257" s="50"/>
      <c r="I257" s="240"/>
      <c r="J257" s="49"/>
      <c r="K257" s="240"/>
      <c r="L257" s="51"/>
      <c r="M257" s="240"/>
      <c r="N257" s="51"/>
      <c r="O257" s="240"/>
      <c r="P257" s="51"/>
      <c r="Q257" s="240"/>
      <c r="R257" s="51"/>
      <c r="S257" s="240"/>
      <c r="T257" s="240"/>
      <c r="U257" s="240"/>
      <c r="V257" s="241"/>
      <c r="W257" s="15"/>
      <c r="X257" s="65" t="s">
        <v>426</v>
      </c>
      <c r="Y257" s="63"/>
      <c r="Z257" s="64" t="s">
        <v>427</v>
      </c>
      <c r="AA257" s="65"/>
      <c r="AB257" s="189" t="s">
        <v>172</v>
      </c>
      <c r="AC257" s="190">
        <v>6</v>
      </c>
      <c r="AE257" s="9" t="s">
        <v>426</v>
      </c>
      <c r="AF257" s="10" t="s">
        <v>428</v>
      </c>
      <c r="AG257" s="9"/>
      <c r="AH257" s="6" t="s">
        <v>172</v>
      </c>
      <c r="AI257" s="32">
        <v>6</v>
      </c>
      <c r="AJ257" s="14">
        <v>1471</v>
      </c>
      <c r="AK257" s="28"/>
      <c r="AL257" s="28"/>
      <c r="AM257" s="33"/>
      <c r="AN257" s="11"/>
      <c r="AO257" s="68"/>
      <c r="AP257" s="69"/>
      <c r="AQ257" s="69"/>
      <c r="AR257" s="69"/>
      <c r="AS257" s="14"/>
      <c r="AT257" s="28"/>
      <c r="AU257" s="11"/>
      <c r="AV257" s="11"/>
      <c r="AW257" s="16"/>
      <c r="AX257" s="16"/>
      <c r="AY257" s="16"/>
      <c r="AZ257" s="16"/>
      <c r="BA257" s="16"/>
      <c r="BB257" s="16"/>
      <c r="BC257" s="16"/>
      <c r="BD257" s="16"/>
      <c r="BE257" s="14"/>
      <c r="BF257" s="11"/>
      <c r="BG257" s="11"/>
    </row>
    <row r="258" spans="1:59" ht="30" customHeight="1" x14ac:dyDescent="0.3">
      <c r="A258" s="25" t="s">
        <v>458</v>
      </c>
      <c r="B258" s="52"/>
      <c r="C258" s="53" t="s">
        <v>427</v>
      </c>
      <c r="D258" s="9"/>
      <c r="E258" s="6" t="s">
        <v>172</v>
      </c>
      <c r="F258" s="30">
        <v>6</v>
      </c>
      <c r="G258" s="49"/>
      <c r="H258" s="50"/>
      <c r="I258" s="240">
        <f t="shared" si="37"/>
        <v>0</v>
      </c>
      <c r="J258" s="49"/>
      <c r="K258" s="240">
        <f t="shared" si="29"/>
        <v>0</v>
      </c>
      <c r="L258" s="51"/>
      <c r="M258" s="240">
        <f t="shared" si="30"/>
        <v>0</v>
      </c>
      <c r="N258" s="51"/>
      <c r="O258" s="240">
        <f t="shared" si="31"/>
        <v>0</v>
      </c>
      <c r="P258" s="51"/>
      <c r="Q258" s="240">
        <f t="shared" si="32"/>
        <v>0</v>
      </c>
      <c r="R258" s="51"/>
      <c r="S258" s="240">
        <f t="shared" si="33"/>
        <v>0</v>
      </c>
      <c r="T258" s="240">
        <f t="shared" si="34"/>
        <v>0</v>
      </c>
      <c r="U258" s="240">
        <f t="shared" si="35"/>
        <v>0</v>
      </c>
      <c r="V258" s="241">
        <f t="shared" si="36"/>
        <v>0</v>
      </c>
      <c r="W258" s="15"/>
      <c r="X258" s="65" t="s">
        <v>429</v>
      </c>
      <c r="Y258" s="63"/>
      <c r="Z258" s="64" t="s">
        <v>430</v>
      </c>
      <c r="AA258" s="65"/>
      <c r="AB258" s="189" t="s">
        <v>120</v>
      </c>
      <c r="AC258" s="190">
        <v>1</v>
      </c>
      <c r="AE258" s="9" t="s">
        <v>429</v>
      </c>
      <c r="AF258" s="10" t="s">
        <v>431</v>
      </c>
      <c r="AG258" s="9"/>
      <c r="AH258" s="6" t="s">
        <v>122</v>
      </c>
      <c r="AI258" s="32">
        <v>1</v>
      </c>
      <c r="AJ258" s="14">
        <v>200</v>
      </c>
      <c r="AK258" s="28"/>
      <c r="AL258" s="28"/>
      <c r="AM258" s="33"/>
      <c r="AN258" s="11"/>
      <c r="AO258" s="68"/>
      <c r="AP258" s="69"/>
      <c r="AQ258" s="69"/>
      <c r="AR258" s="69"/>
      <c r="AS258" s="14"/>
      <c r="AT258" s="28"/>
      <c r="AU258" s="11"/>
      <c r="AV258" s="11"/>
      <c r="AW258" s="16"/>
      <c r="AX258" s="16"/>
      <c r="AY258" s="16"/>
      <c r="AZ258" s="16"/>
      <c r="BA258" s="16"/>
      <c r="BB258" s="16"/>
      <c r="BC258" s="16"/>
      <c r="BD258" s="16"/>
      <c r="BE258" s="14"/>
      <c r="BF258" s="11"/>
      <c r="BG258" s="11"/>
    </row>
    <row r="259" spans="1:59" ht="30" customHeight="1" x14ac:dyDescent="0.3">
      <c r="A259" s="25" t="s">
        <v>461</v>
      </c>
      <c r="B259" s="52"/>
      <c r="C259" s="53" t="s">
        <v>430</v>
      </c>
      <c r="D259" s="9"/>
      <c r="E259" s="6" t="s">
        <v>120</v>
      </c>
      <c r="F259" s="30">
        <v>1</v>
      </c>
      <c r="G259" s="49"/>
      <c r="H259" s="50"/>
      <c r="I259" s="240">
        <f t="shared" si="37"/>
        <v>0</v>
      </c>
      <c r="J259" s="49"/>
      <c r="K259" s="240">
        <f t="shared" si="29"/>
        <v>0</v>
      </c>
      <c r="L259" s="51"/>
      <c r="M259" s="240">
        <f t="shared" si="30"/>
        <v>0</v>
      </c>
      <c r="N259" s="51"/>
      <c r="O259" s="240">
        <f t="shared" si="31"/>
        <v>0</v>
      </c>
      <c r="P259" s="51"/>
      <c r="Q259" s="240">
        <f t="shared" si="32"/>
        <v>0</v>
      </c>
      <c r="R259" s="51"/>
      <c r="S259" s="240">
        <f t="shared" si="33"/>
        <v>0</v>
      </c>
      <c r="T259" s="240">
        <f t="shared" si="34"/>
        <v>0</v>
      </c>
      <c r="U259" s="240">
        <f t="shared" si="35"/>
        <v>0</v>
      </c>
      <c r="V259" s="241">
        <f t="shared" si="36"/>
        <v>0</v>
      </c>
      <c r="W259" s="15"/>
      <c r="X259" s="65" t="s">
        <v>432</v>
      </c>
      <c r="Y259" s="63"/>
      <c r="Z259" s="64" t="s">
        <v>433</v>
      </c>
      <c r="AA259" s="65"/>
      <c r="AB259" s="189" t="s">
        <v>172</v>
      </c>
      <c r="AC259" s="190">
        <v>2</v>
      </c>
      <c r="AE259" s="9" t="s">
        <v>432</v>
      </c>
      <c r="AF259" s="10" t="s">
        <v>434</v>
      </c>
      <c r="AG259" s="9"/>
      <c r="AH259" s="6" t="s">
        <v>172</v>
      </c>
      <c r="AI259" s="32">
        <v>2</v>
      </c>
      <c r="AJ259" s="14">
        <v>200</v>
      </c>
      <c r="AK259" s="28"/>
      <c r="AL259" s="28"/>
      <c r="AM259" s="33"/>
      <c r="AN259" s="11"/>
      <c r="AO259" s="68"/>
      <c r="AP259" s="69"/>
      <c r="AQ259" s="69"/>
      <c r="AR259" s="69"/>
      <c r="AS259" s="14"/>
      <c r="AT259" s="28"/>
      <c r="AU259" s="11"/>
      <c r="AV259" s="11"/>
      <c r="AW259" s="16"/>
      <c r="AX259" s="16"/>
      <c r="AY259" s="16"/>
      <c r="AZ259" s="16"/>
      <c r="BA259" s="16"/>
      <c r="BB259" s="16"/>
      <c r="BC259" s="16"/>
      <c r="BD259" s="16"/>
      <c r="BE259" s="14"/>
      <c r="BF259" s="11"/>
      <c r="BG259" s="11"/>
    </row>
    <row r="260" spans="1:59" ht="30" customHeight="1" x14ac:dyDescent="0.3">
      <c r="A260" s="25" t="s">
        <v>464</v>
      </c>
      <c r="B260" s="52"/>
      <c r="C260" s="53" t="s">
        <v>433</v>
      </c>
      <c r="D260" s="9"/>
      <c r="E260" s="6" t="s">
        <v>172</v>
      </c>
      <c r="F260" s="30">
        <v>2</v>
      </c>
      <c r="G260" s="49"/>
      <c r="H260" s="50"/>
      <c r="I260" s="240">
        <f t="shared" si="37"/>
        <v>0</v>
      </c>
      <c r="J260" s="49"/>
      <c r="K260" s="240">
        <f t="shared" si="29"/>
        <v>0</v>
      </c>
      <c r="L260" s="51"/>
      <c r="M260" s="240">
        <f t="shared" si="30"/>
        <v>0</v>
      </c>
      <c r="N260" s="51"/>
      <c r="O260" s="240">
        <f t="shared" si="31"/>
        <v>0</v>
      </c>
      <c r="P260" s="51"/>
      <c r="Q260" s="240">
        <f t="shared" si="32"/>
        <v>0</v>
      </c>
      <c r="R260" s="51"/>
      <c r="S260" s="240">
        <f t="shared" si="33"/>
        <v>0</v>
      </c>
      <c r="T260" s="240">
        <f t="shared" si="34"/>
        <v>0</v>
      </c>
      <c r="U260" s="240">
        <f t="shared" si="35"/>
        <v>0</v>
      </c>
      <c r="V260" s="241">
        <f t="shared" si="36"/>
        <v>0</v>
      </c>
      <c r="W260" s="15"/>
      <c r="X260" s="65" t="s">
        <v>432</v>
      </c>
      <c r="Y260" s="63"/>
      <c r="Z260" s="64" t="s">
        <v>535</v>
      </c>
      <c r="AA260" s="65"/>
      <c r="AB260" s="189" t="s">
        <v>172</v>
      </c>
      <c r="AC260" s="190">
        <v>1</v>
      </c>
      <c r="AE260" s="9" t="s">
        <v>432</v>
      </c>
      <c r="AF260" s="10" t="s">
        <v>536</v>
      </c>
      <c r="AG260" s="9"/>
      <c r="AH260" s="6" t="s">
        <v>172</v>
      </c>
      <c r="AI260" s="32">
        <v>1</v>
      </c>
      <c r="AJ260" s="14">
        <v>200</v>
      </c>
      <c r="AK260" s="28"/>
      <c r="AL260" s="28"/>
      <c r="AM260" s="33"/>
      <c r="AN260" s="11"/>
      <c r="AO260" s="68"/>
      <c r="AP260" s="69"/>
      <c r="AQ260" s="69"/>
      <c r="AR260" s="69"/>
      <c r="AS260" s="14"/>
      <c r="AT260" s="28"/>
      <c r="AU260" s="11"/>
      <c r="AV260" s="11"/>
      <c r="AW260" s="16"/>
      <c r="AX260" s="16"/>
      <c r="AY260" s="16"/>
      <c r="AZ260" s="16"/>
      <c r="BA260" s="16"/>
      <c r="BB260" s="16"/>
      <c r="BC260" s="16"/>
      <c r="BD260" s="16"/>
      <c r="BE260" s="14"/>
      <c r="BF260" s="11"/>
      <c r="BG260" s="11"/>
    </row>
    <row r="261" spans="1:59" ht="30" customHeight="1" x14ac:dyDescent="0.3">
      <c r="A261" s="25" t="s">
        <v>464</v>
      </c>
      <c r="B261" s="52"/>
      <c r="C261" s="53" t="s">
        <v>535</v>
      </c>
      <c r="D261" s="9"/>
      <c r="E261" s="6" t="s">
        <v>172</v>
      </c>
      <c r="F261" s="30">
        <v>1</v>
      </c>
      <c r="G261" s="49"/>
      <c r="H261" s="50"/>
      <c r="I261" s="240">
        <f t="shared" si="37"/>
        <v>0</v>
      </c>
      <c r="J261" s="49"/>
      <c r="K261" s="240">
        <f t="shared" si="29"/>
        <v>0</v>
      </c>
      <c r="L261" s="51"/>
      <c r="M261" s="240">
        <f t="shared" si="30"/>
        <v>0</v>
      </c>
      <c r="N261" s="51"/>
      <c r="O261" s="240">
        <f t="shared" si="31"/>
        <v>0</v>
      </c>
      <c r="P261" s="51"/>
      <c r="Q261" s="240">
        <f t="shared" si="32"/>
        <v>0</v>
      </c>
      <c r="R261" s="51"/>
      <c r="S261" s="240">
        <f t="shared" si="33"/>
        <v>0</v>
      </c>
      <c r="T261" s="240">
        <f t="shared" si="34"/>
        <v>0</v>
      </c>
      <c r="U261" s="240">
        <f t="shared" si="35"/>
        <v>0</v>
      </c>
      <c r="V261" s="241">
        <f t="shared" si="36"/>
        <v>0</v>
      </c>
      <c r="W261" s="15"/>
      <c r="X261" s="65" t="s">
        <v>437</v>
      </c>
      <c r="Y261" s="63"/>
      <c r="Z261" s="64" t="s">
        <v>435</v>
      </c>
      <c r="AA261" s="65"/>
      <c r="AB261" s="189" t="s">
        <v>172</v>
      </c>
      <c r="AC261" s="190">
        <v>10</v>
      </c>
      <c r="AE261" s="9" t="s">
        <v>437</v>
      </c>
      <c r="AF261" s="10" t="s">
        <v>436</v>
      </c>
      <c r="AG261" s="9"/>
      <c r="AH261" s="6" t="s">
        <v>172</v>
      </c>
      <c r="AI261" s="32">
        <v>10</v>
      </c>
      <c r="AJ261" s="14">
        <v>200</v>
      </c>
      <c r="AK261" s="28"/>
      <c r="AL261" s="28"/>
      <c r="AM261" s="33"/>
      <c r="AN261" s="11"/>
      <c r="AO261" s="68"/>
      <c r="AP261" s="69"/>
      <c r="AQ261" s="69"/>
      <c r="AR261" s="69"/>
      <c r="AS261" s="14"/>
      <c r="AT261" s="28"/>
      <c r="AU261" s="11"/>
      <c r="AV261" s="11"/>
      <c r="AW261" s="16"/>
      <c r="AX261" s="16"/>
      <c r="AY261" s="16"/>
      <c r="AZ261" s="16"/>
      <c r="BA261" s="16"/>
      <c r="BB261" s="16"/>
      <c r="BC261" s="16"/>
      <c r="BD261" s="16"/>
      <c r="BE261" s="14"/>
      <c r="BF261" s="11"/>
      <c r="BG261" s="11"/>
    </row>
    <row r="262" spans="1:59" ht="30" customHeight="1" x14ac:dyDescent="0.3">
      <c r="A262" s="25" t="s">
        <v>613</v>
      </c>
      <c r="B262" s="52"/>
      <c r="C262" s="53" t="s">
        <v>435</v>
      </c>
      <c r="D262" s="9"/>
      <c r="E262" s="6" t="s">
        <v>172</v>
      </c>
      <c r="F262" s="30">
        <v>10</v>
      </c>
      <c r="G262" s="49"/>
      <c r="H262" s="50"/>
      <c r="I262" s="240">
        <f t="shared" si="37"/>
        <v>0</v>
      </c>
      <c r="J262" s="49"/>
      <c r="K262" s="240">
        <f t="shared" si="29"/>
        <v>0</v>
      </c>
      <c r="L262" s="51"/>
      <c r="M262" s="240">
        <f t="shared" si="30"/>
        <v>0</v>
      </c>
      <c r="N262" s="51"/>
      <c r="O262" s="240">
        <f t="shared" si="31"/>
        <v>0</v>
      </c>
      <c r="P262" s="51"/>
      <c r="Q262" s="240">
        <f t="shared" si="32"/>
        <v>0</v>
      </c>
      <c r="R262" s="51"/>
      <c r="S262" s="240">
        <f t="shared" si="33"/>
        <v>0</v>
      </c>
      <c r="T262" s="240">
        <f t="shared" si="34"/>
        <v>0</v>
      </c>
      <c r="U262" s="240">
        <f t="shared" si="35"/>
        <v>0</v>
      </c>
      <c r="V262" s="241">
        <f t="shared" si="36"/>
        <v>0</v>
      </c>
      <c r="W262" s="15"/>
      <c r="X262" s="65" t="s">
        <v>440</v>
      </c>
      <c r="Y262" s="63"/>
      <c r="Z262" s="64" t="s">
        <v>438</v>
      </c>
      <c r="AA262" s="65"/>
      <c r="AB262" s="189" t="s">
        <v>172</v>
      </c>
      <c r="AC262" s="190">
        <v>1</v>
      </c>
      <c r="AE262" s="9" t="s">
        <v>440</v>
      </c>
      <c r="AF262" s="10" t="s">
        <v>439</v>
      </c>
      <c r="AG262" s="9"/>
      <c r="AH262" s="6" t="s">
        <v>172</v>
      </c>
      <c r="AI262" s="32">
        <v>1</v>
      </c>
      <c r="AJ262" s="14">
        <v>200</v>
      </c>
      <c r="AK262" s="28"/>
      <c r="AL262" s="28"/>
      <c r="AM262" s="33"/>
      <c r="AN262" s="11"/>
      <c r="AO262" s="68"/>
      <c r="AP262" s="69"/>
      <c r="AQ262" s="69"/>
      <c r="AR262" s="69"/>
      <c r="AS262" s="14"/>
      <c r="AT262" s="28"/>
      <c r="AU262" s="11"/>
      <c r="AV262" s="11"/>
      <c r="AW262" s="16"/>
      <c r="AX262" s="16"/>
      <c r="AY262" s="16"/>
      <c r="AZ262" s="16"/>
      <c r="BA262" s="16"/>
      <c r="BB262" s="16"/>
      <c r="BC262" s="16"/>
      <c r="BD262" s="16"/>
      <c r="BE262" s="14"/>
      <c r="BF262" s="11"/>
      <c r="BG262" s="11"/>
    </row>
    <row r="263" spans="1:59" ht="30" customHeight="1" x14ac:dyDescent="0.3">
      <c r="A263" s="25" t="s">
        <v>614</v>
      </c>
      <c r="B263" s="52"/>
      <c r="C263" s="53" t="s">
        <v>438</v>
      </c>
      <c r="D263" s="9"/>
      <c r="E263" s="6" t="s">
        <v>172</v>
      </c>
      <c r="F263" s="30">
        <v>1</v>
      </c>
      <c r="G263" s="49"/>
      <c r="H263" s="50"/>
      <c r="I263" s="240">
        <f t="shared" si="37"/>
        <v>0</v>
      </c>
      <c r="J263" s="49"/>
      <c r="K263" s="240">
        <f t="shared" si="29"/>
        <v>0</v>
      </c>
      <c r="L263" s="51"/>
      <c r="M263" s="240">
        <f t="shared" si="30"/>
        <v>0</v>
      </c>
      <c r="N263" s="51"/>
      <c r="O263" s="240">
        <f t="shared" si="31"/>
        <v>0</v>
      </c>
      <c r="P263" s="51"/>
      <c r="Q263" s="240">
        <f t="shared" si="32"/>
        <v>0</v>
      </c>
      <c r="R263" s="51"/>
      <c r="S263" s="240">
        <f t="shared" si="33"/>
        <v>0</v>
      </c>
      <c r="T263" s="240">
        <f t="shared" si="34"/>
        <v>0</v>
      </c>
      <c r="U263" s="240">
        <f t="shared" si="35"/>
        <v>0</v>
      </c>
      <c r="V263" s="241">
        <f t="shared" si="36"/>
        <v>0</v>
      </c>
      <c r="W263" s="15"/>
      <c r="X263" s="65" t="s">
        <v>443</v>
      </c>
      <c r="Y263" s="63"/>
      <c r="Z263" s="64" t="s">
        <v>441</v>
      </c>
      <c r="AA263" s="65"/>
      <c r="AB263" s="189" t="s">
        <v>172</v>
      </c>
      <c r="AC263" s="190">
        <v>1</v>
      </c>
      <c r="AE263" s="9" t="s">
        <v>443</v>
      </c>
      <c r="AF263" s="10" t="s">
        <v>442</v>
      </c>
      <c r="AG263" s="9"/>
      <c r="AH263" s="6" t="s">
        <v>172</v>
      </c>
      <c r="AI263" s="32">
        <v>1</v>
      </c>
      <c r="AJ263" s="14">
        <v>200</v>
      </c>
      <c r="AK263" s="28"/>
      <c r="AL263" s="28"/>
      <c r="AM263" s="33"/>
      <c r="AN263" s="11"/>
      <c r="AO263" s="68"/>
      <c r="AP263" s="69"/>
      <c r="AQ263" s="69"/>
      <c r="AR263" s="69"/>
      <c r="AS263" s="14"/>
      <c r="AT263" s="28"/>
      <c r="AU263" s="11"/>
      <c r="AV263" s="11"/>
      <c r="AW263" s="16"/>
      <c r="AX263" s="16"/>
      <c r="AY263" s="16"/>
      <c r="AZ263" s="16"/>
      <c r="BA263" s="16"/>
      <c r="BB263" s="16"/>
      <c r="BC263" s="16"/>
      <c r="BD263" s="16"/>
      <c r="BE263" s="14"/>
      <c r="BF263" s="11"/>
      <c r="BG263" s="11"/>
    </row>
    <row r="264" spans="1:59" ht="30" customHeight="1" x14ac:dyDescent="0.3">
      <c r="A264" s="25" t="s">
        <v>615</v>
      </c>
      <c r="B264" s="52"/>
      <c r="C264" s="53" t="s">
        <v>441</v>
      </c>
      <c r="D264" s="9"/>
      <c r="E264" s="6" t="s">
        <v>172</v>
      </c>
      <c r="F264" s="30">
        <v>1</v>
      </c>
      <c r="G264" s="49"/>
      <c r="H264" s="50"/>
      <c r="I264" s="240">
        <f t="shared" si="37"/>
        <v>0</v>
      </c>
      <c r="J264" s="49"/>
      <c r="K264" s="240">
        <f t="shared" si="29"/>
        <v>0</v>
      </c>
      <c r="L264" s="51"/>
      <c r="M264" s="240">
        <f t="shared" si="30"/>
        <v>0</v>
      </c>
      <c r="N264" s="51"/>
      <c r="O264" s="240">
        <f t="shared" si="31"/>
        <v>0</v>
      </c>
      <c r="P264" s="51"/>
      <c r="Q264" s="240">
        <f t="shared" si="32"/>
        <v>0</v>
      </c>
      <c r="R264" s="51"/>
      <c r="S264" s="240">
        <f t="shared" si="33"/>
        <v>0</v>
      </c>
      <c r="T264" s="240">
        <f t="shared" si="34"/>
        <v>0</v>
      </c>
      <c r="U264" s="240">
        <f t="shared" si="35"/>
        <v>0</v>
      </c>
      <c r="V264" s="241">
        <f t="shared" si="36"/>
        <v>0</v>
      </c>
      <c r="W264" s="15"/>
      <c r="X264" s="65" t="s">
        <v>446</v>
      </c>
      <c r="Y264" s="63"/>
      <c r="Z264" s="64" t="s">
        <v>444</v>
      </c>
      <c r="AA264" s="65"/>
      <c r="AB264" s="189" t="s">
        <v>903</v>
      </c>
      <c r="AC264" s="190">
        <v>1</v>
      </c>
      <c r="AE264" s="9" t="s">
        <v>446</v>
      </c>
      <c r="AF264" s="10" t="s">
        <v>445</v>
      </c>
      <c r="AG264" s="9"/>
      <c r="AH264" s="6" t="s">
        <v>903</v>
      </c>
      <c r="AI264" s="32">
        <v>1</v>
      </c>
      <c r="AJ264" s="14">
        <v>200</v>
      </c>
      <c r="AK264" s="28"/>
      <c r="AL264" s="28"/>
      <c r="AM264" s="33"/>
      <c r="AN264" s="11"/>
      <c r="AO264" s="68"/>
      <c r="AP264" s="69"/>
      <c r="AQ264" s="69"/>
      <c r="AR264" s="69"/>
      <c r="AS264" s="14"/>
      <c r="AT264" s="28"/>
      <c r="AU264" s="11"/>
      <c r="AV264" s="11"/>
      <c r="AW264" s="16"/>
      <c r="AX264" s="16"/>
      <c r="AY264" s="16"/>
      <c r="AZ264" s="16"/>
      <c r="BA264" s="16"/>
      <c r="BB264" s="16"/>
      <c r="BC264" s="16"/>
      <c r="BD264" s="16"/>
      <c r="BE264" s="14"/>
      <c r="BF264" s="11"/>
      <c r="BG264" s="11"/>
    </row>
    <row r="265" spans="1:59" ht="30" customHeight="1" x14ac:dyDescent="0.3">
      <c r="A265" s="25" t="s">
        <v>616</v>
      </c>
      <c r="B265" s="52"/>
      <c r="C265" s="53" t="s">
        <v>444</v>
      </c>
      <c r="D265" s="9"/>
      <c r="E265" s="6" t="s">
        <v>903</v>
      </c>
      <c r="F265" s="30">
        <v>1</v>
      </c>
      <c r="G265" s="49"/>
      <c r="H265" s="50"/>
      <c r="I265" s="240">
        <f t="shared" si="37"/>
        <v>0</v>
      </c>
      <c r="J265" s="49"/>
      <c r="K265" s="240">
        <f t="shared" si="29"/>
        <v>0</v>
      </c>
      <c r="L265" s="51"/>
      <c r="M265" s="240">
        <f t="shared" si="30"/>
        <v>0</v>
      </c>
      <c r="N265" s="51"/>
      <c r="O265" s="240">
        <f t="shared" si="31"/>
        <v>0</v>
      </c>
      <c r="P265" s="51"/>
      <c r="Q265" s="240">
        <f t="shared" si="32"/>
        <v>0</v>
      </c>
      <c r="R265" s="51"/>
      <c r="S265" s="240">
        <f t="shared" si="33"/>
        <v>0</v>
      </c>
      <c r="T265" s="240">
        <f t="shared" si="34"/>
        <v>0</v>
      </c>
      <c r="U265" s="240">
        <f t="shared" si="35"/>
        <v>0</v>
      </c>
      <c r="V265" s="241">
        <f t="shared" si="36"/>
        <v>0</v>
      </c>
      <c r="W265" s="15"/>
      <c r="X265" s="65" t="s">
        <v>449</v>
      </c>
      <c r="Y265" s="63"/>
      <c r="Z265" s="64" t="s">
        <v>447</v>
      </c>
      <c r="AA265" s="65"/>
      <c r="AB265" s="189" t="s">
        <v>172</v>
      </c>
      <c r="AC265" s="190">
        <v>1</v>
      </c>
      <c r="AE265" s="9" t="s">
        <v>449</v>
      </c>
      <c r="AF265" s="10" t="s">
        <v>448</v>
      </c>
      <c r="AG265" s="9"/>
      <c r="AH265" s="6" t="s">
        <v>172</v>
      </c>
      <c r="AI265" s="32">
        <v>1</v>
      </c>
      <c r="AJ265" s="14">
        <v>100</v>
      </c>
      <c r="AK265" s="28"/>
      <c r="AL265" s="28"/>
      <c r="AM265" s="33"/>
      <c r="AN265" s="11"/>
      <c r="AO265" s="68"/>
      <c r="AP265" s="69"/>
      <c r="AQ265" s="69"/>
      <c r="AR265" s="69"/>
      <c r="AS265" s="14"/>
      <c r="AT265" s="28"/>
      <c r="AU265" s="11"/>
      <c r="AV265" s="11"/>
      <c r="AW265" s="16"/>
      <c r="AX265" s="16"/>
      <c r="AY265" s="16"/>
      <c r="AZ265" s="16"/>
      <c r="BA265" s="16"/>
      <c r="BB265" s="16"/>
      <c r="BC265" s="16"/>
      <c r="BD265" s="16"/>
      <c r="BE265" s="14"/>
      <c r="BF265" s="11"/>
      <c r="BG265" s="11"/>
    </row>
    <row r="266" spans="1:59" ht="30" customHeight="1" x14ac:dyDescent="0.3">
      <c r="A266" s="25" t="s">
        <v>617</v>
      </c>
      <c r="B266" s="52"/>
      <c r="C266" s="53" t="s">
        <v>447</v>
      </c>
      <c r="D266" s="9"/>
      <c r="E266" s="6" t="s">
        <v>172</v>
      </c>
      <c r="F266" s="30">
        <v>1</v>
      </c>
      <c r="G266" s="49"/>
      <c r="H266" s="50"/>
      <c r="I266" s="240">
        <f t="shared" si="37"/>
        <v>0</v>
      </c>
      <c r="J266" s="49"/>
      <c r="K266" s="240">
        <f t="shared" ref="K266:K273" si="38">F266*J266</f>
        <v>0</v>
      </c>
      <c r="L266" s="51"/>
      <c r="M266" s="240">
        <f t="shared" ref="M266:M273" si="39">F266*L266</f>
        <v>0</v>
      </c>
      <c r="N266" s="51"/>
      <c r="O266" s="240">
        <f t="shared" ref="O266:O273" si="40">F266*N266</f>
        <v>0</v>
      </c>
      <c r="P266" s="51"/>
      <c r="Q266" s="240">
        <f t="shared" ref="Q266:Q273" si="41">F266*P266</f>
        <v>0</v>
      </c>
      <c r="R266" s="51"/>
      <c r="S266" s="240">
        <f t="shared" ref="S266:S273" si="42">F266*R266</f>
        <v>0</v>
      </c>
      <c r="T266" s="240">
        <f t="shared" ref="T266:T274" si="43">I266+M266+Q266</f>
        <v>0</v>
      </c>
      <c r="U266" s="240">
        <f t="shared" ref="U266:U274" si="44">+K266+O266+S266</f>
        <v>0</v>
      </c>
      <c r="V266" s="241">
        <f t="shared" ref="V266:V274" si="45">+T266*652.69+U266</f>
        <v>0</v>
      </c>
      <c r="W266" s="15"/>
      <c r="X266" s="65" t="s">
        <v>452</v>
      </c>
      <c r="Y266" s="63"/>
      <c r="Z266" s="64" t="s">
        <v>450</v>
      </c>
      <c r="AA266" s="65"/>
      <c r="AB266" s="189" t="s">
        <v>417</v>
      </c>
      <c r="AC266" s="190">
        <v>700</v>
      </c>
      <c r="AE266" s="9" t="s">
        <v>452</v>
      </c>
      <c r="AF266" s="10" t="s">
        <v>451</v>
      </c>
      <c r="AG266" s="9"/>
      <c r="AH266" s="6" t="s">
        <v>417</v>
      </c>
      <c r="AI266" s="32">
        <v>700</v>
      </c>
      <c r="AJ266" s="14">
        <v>7</v>
      </c>
      <c r="AK266" s="28"/>
      <c r="AL266" s="28"/>
      <c r="AM266" s="33"/>
      <c r="AN266" s="11"/>
      <c r="AO266" s="68"/>
      <c r="AP266" s="69"/>
      <c r="AQ266" s="69"/>
      <c r="AR266" s="69"/>
      <c r="AS266" s="14"/>
      <c r="AT266" s="28"/>
      <c r="AU266" s="11"/>
      <c r="AV266" s="11"/>
      <c r="AW266" s="16"/>
      <c r="AX266" s="16"/>
      <c r="AY266" s="16"/>
      <c r="AZ266" s="16"/>
      <c r="BA266" s="16"/>
      <c r="BB266" s="16"/>
      <c r="BC266" s="16"/>
      <c r="BD266" s="16"/>
      <c r="BE266" s="14"/>
      <c r="BF266" s="11"/>
      <c r="BG266" s="11"/>
    </row>
    <row r="267" spans="1:59" ht="30" customHeight="1" x14ac:dyDescent="0.3">
      <c r="A267" s="25" t="s">
        <v>618</v>
      </c>
      <c r="B267" s="52"/>
      <c r="C267" s="53" t="s">
        <v>450</v>
      </c>
      <c r="D267" s="9"/>
      <c r="E267" s="6" t="s">
        <v>417</v>
      </c>
      <c r="F267" s="30">
        <v>700</v>
      </c>
      <c r="G267" s="49"/>
      <c r="H267" s="50"/>
      <c r="I267" s="240">
        <f t="shared" si="37"/>
        <v>0</v>
      </c>
      <c r="J267" s="49"/>
      <c r="K267" s="240">
        <f t="shared" si="38"/>
        <v>0</v>
      </c>
      <c r="L267" s="51"/>
      <c r="M267" s="240">
        <f t="shared" si="39"/>
        <v>0</v>
      </c>
      <c r="N267" s="51"/>
      <c r="O267" s="240">
        <f t="shared" si="40"/>
        <v>0</v>
      </c>
      <c r="P267" s="51"/>
      <c r="Q267" s="240">
        <f t="shared" si="41"/>
        <v>0</v>
      </c>
      <c r="R267" s="51"/>
      <c r="S267" s="240">
        <f t="shared" si="42"/>
        <v>0</v>
      </c>
      <c r="T267" s="240">
        <f t="shared" si="43"/>
        <v>0</v>
      </c>
      <c r="U267" s="240">
        <f t="shared" si="44"/>
        <v>0</v>
      </c>
      <c r="V267" s="241">
        <f t="shared" si="45"/>
        <v>0</v>
      </c>
      <c r="W267" s="15"/>
      <c r="X267" s="65" t="s">
        <v>537</v>
      </c>
      <c r="Y267" s="63"/>
      <c r="Z267" s="64" t="s">
        <v>453</v>
      </c>
      <c r="AA267" s="65"/>
      <c r="AB267" s="189" t="s">
        <v>903</v>
      </c>
      <c r="AC267" s="190">
        <v>1</v>
      </c>
      <c r="AE267" s="9" t="s">
        <v>537</v>
      </c>
      <c r="AF267" s="10" t="s">
        <v>454</v>
      </c>
      <c r="AG267" s="9"/>
      <c r="AH267" s="6" t="s">
        <v>903</v>
      </c>
      <c r="AI267" s="32">
        <v>1</v>
      </c>
      <c r="AJ267" s="14">
        <v>300</v>
      </c>
      <c r="AK267" s="28"/>
      <c r="AL267" s="28"/>
      <c r="AM267" s="33"/>
      <c r="AN267" s="11"/>
      <c r="AO267" s="68"/>
      <c r="AP267" s="69"/>
      <c r="AQ267" s="69"/>
      <c r="AR267" s="69"/>
      <c r="AS267" s="14"/>
      <c r="AT267" s="28"/>
      <c r="AU267" s="11"/>
      <c r="AV267" s="11"/>
      <c r="AW267" s="16"/>
      <c r="AX267" s="16"/>
      <c r="AY267" s="16"/>
      <c r="AZ267" s="16"/>
      <c r="BA267" s="16"/>
      <c r="BB267" s="16"/>
      <c r="BC267" s="16"/>
      <c r="BD267" s="16"/>
      <c r="BE267" s="14"/>
      <c r="BF267" s="11"/>
      <c r="BG267" s="11"/>
    </row>
    <row r="268" spans="1:59" ht="30" customHeight="1" x14ac:dyDescent="0.35">
      <c r="A268" s="25" t="s">
        <v>619</v>
      </c>
      <c r="B268" s="52"/>
      <c r="C268" s="53" t="s">
        <v>453</v>
      </c>
      <c r="D268" s="9"/>
      <c r="E268" s="6" t="s">
        <v>903</v>
      </c>
      <c r="F268" s="30">
        <v>1</v>
      </c>
      <c r="G268" s="59"/>
      <c r="H268" s="60"/>
      <c r="I268" s="61">
        <f t="shared" si="37"/>
        <v>0</v>
      </c>
      <c r="J268" s="59"/>
      <c r="K268" s="61">
        <f t="shared" si="38"/>
        <v>0</v>
      </c>
      <c r="L268" s="59"/>
      <c r="M268" s="60">
        <f t="shared" si="39"/>
        <v>0</v>
      </c>
      <c r="N268" s="60"/>
      <c r="O268" s="61">
        <f t="shared" si="40"/>
        <v>0</v>
      </c>
      <c r="P268" s="59"/>
      <c r="Q268" s="60">
        <f t="shared" si="41"/>
        <v>0</v>
      </c>
      <c r="R268" s="60"/>
      <c r="S268" s="61">
        <f t="shared" si="42"/>
        <v>0</v>
      </c>
      <c r="T268" s="27">
        <f t="shared" si="43"/>
        <v>0</v>
      </c>
      <c r="U268" s="29">
        <f t="shared" si="44"/>
        <v>0</v>
      </c>
      <c r="V268" s="242">
        <f t="shared" si="45"/>
        <v>0</v>
      </c>
      <c r="W268" s="15"/>
      <c r="X268" s="176" t="s">
        <v>455</v>
      </c>
      <c r="Y268" s="46" t="s">
        <v>456</v>
      </c>
      <c r="Z268" s="177"/>
      <c r="AA268" s="176"/>
      <c r="AB268" s="66"/>
      <c r="AC268" s="37"/>
      <c r="AE268" s="178" t="s">
        <v>455</v>
      </c>
      <c r="AF268" s="179" t="s">
        <v>457</v>
      </c>
      <c r="AG268" s="178"/>
      <c r="AH268" s="34"/>
      <c r="AI268" s="37"/>
      <c r="AJ268" s="67"/>
      <c r="AK268" s="28"/>
      <c r="AL268" s="28"/>
      <c r="AM268" s="68"/>
      <c r="AN268" s="69"/>
      <c r="AO268" s="68"/>
      <c r="AP268" s="69"/>
      <c r="AQ268" s="69"/>
      <c r="AR268" s="69"/>
      <c r="AS268" s="67"/>
      <c r="AT268" s="70"/>
      <c r="AU268" s="69"/>
      <c r="AV268" s="69"/>
      <c r="AW268" s="16"/>
      <c r="AX268" s="16"/>
      <c r="AY268" s="16"/>
      <c r="AZ268" s="16"/>
      <c r="BA268" s="16"/>
      <c r="BB268" s="16"/>
      <c r="BC268" s="16"/>
      <c r="BD268" s="16"/>
      <c r="BE268" s="14"/>
      <c r="BF268" s="11"/>
      <c r="BG268" s="11"/>
    </row>
    <row r="269" spans="1:59" ht="30" customHeight="1" x14ac:dyDescent="0.3">
      <c r="A269" s="455">
        <v>13</v>
      </c>
      <c r="B269" s="71" t="s">
        <v>456</v>
      </c>
      <c r="C269" s="456"/>
      <c r="D269" s="178"/>
      <c r="E269" s="34"/>
      <c r="F269" s="36"/>
      <c r="G269" s="49"/>
      <c r="H269" s="50"/>
      <c r="I269" s="240"/>
      <c r="J269" s="49"/>
      <c r="K269" s="240"/>
      <c r="L269" s="51"/>
      <c r="M269" s="240"/>
      <c r="N269" s="51"/>
      <c r="O269" s="240"/>
      <c r="P269" s="51"/>
      <c r="Q269" s="240"/>
      <c r="R269" s="51"/>
      <c r="S269" s="240"/>
      <c r="T269" s="240"/>
      <c r="U269" s="240"/>
      <c r="V269" s="241"/>
      <c r="W269" s="15"/>
      <c r="X269" s="65" t="s">
        <v>458</v>
      </c>
      <c r="Y269" s="63"/>
      <c r="Z269" s="64" t="s">
        <v>459</v>
      </c>
      <c r="AA269" s="65"/>
      <c r="AB269" s="189" t="s">
        <v>903</v>
      </c>
      <c r="AC269" s="190" t="s">
        <v>35</v>
      </c>
      <c r="AE269" s="9" t="s">
        <v>458</v>
      </c>
      <c r="AF269" s="10" t="s">
        <v>460</v>
      </c>
      <c r="AG269" s="9"/>
      <c r="AH269" s="6" t="s">
        <v>903</v>
      </c>
      <c r="AI269" s="32" t="s">
        <v>35</v>
      </c>
      <c r="AJ269" s="14"/>
      <c r="AK269" s="28"/>
      <c r="AL269" s="28"/>
      <c r="AM269" s="33"/>
      <c r="AN269" s="11"/>
      <c r="AO269" s="68"/>
      <c r="AP269" s="69"/>
      <c r="AQ269" s="69"/>
      <c r="AR269" s="69"/>
      <c r="AS269" s="14"/>
      <c r="AT269" s="28"/>
      <c r="AU269" s="11"/>
      <c r="AV269" s="11"/>
      <c r="AW269" s="16"/>
      <c r="AX269" s="16"/>
      <c r="AY269" s="16"/>
      <c r="AZ269" s="16"/>
      <c r="BA269" s="16"/>
      <c r="BB269" s="16"/>
      <c r="BC269" s="16"/>
      <c r="BD269" s="16"/>
      <c r="BE269" s="14"/>
      <c r="BF269" s="11"/>
      <c r="BG269" s="11"/>
    </row>
    <row r="270" spans="1:59" ht="30" customHeight="1" x14ac:dyDescent="0.3">
      <c r="A270" s="25" t="s">
        <v>472</v>
      </c>
      <c r="B270" s="52"/>
      <c r="C270" s="53" t="s">
        <v>459</v>
      </c>
      <c r="D270" s="9"/>
      <c r="E270" s="6" t="s">
        <v>903</v>
      </c>
      <c r="F270" s="30" t="s">
        <v>35</v>
      </c>
      <c r="G270" s="49"/>
      <c r="H270" s="50"/>
      <c r="I270" s="240">
        <f t="shared" si="37"/>
        <v>0</v>
      </c>
      <c r="J270" s="49"/>
      <c r="K270" s="240">
        <f t="shared" si="38"/>
        <v>0</v>
      </c>
      <c r="L270" s="51"/>
      <c r="M270" s="240">
        <f t="shared" si="39"/>
        <v>0</v>
      </c>
      <c r="N270" s="51"/>
      <c r="O270" s="240">
        <f t="shared" si="40"/>
        <v>0</v>
      </c>
      <c r="P270" s="51"/>
      <c r="Q270" s="240">
        <f t="shared" si="41"/>
        <v>0</v>
      </c>
      <c r="R270" s="51"/>
      <c r="S270" s="240">
        <f t="shared" si="42"/>
        <v>0</v>
      </c>
      <c r="T270" s="240">
        <f t="shared" si="43"/>
        <v>0</v>
      </c>
      <c r="U270" s="240">
        <f t="shared" si="44"/>
        <v>0</v>
      </c>
      <c r="V270" s="241">
        <f t="shared" si="45"/>
        <v>0</v>
      </c>
      <c r="W270" s="15"/>
      <c r="X270" s="65" t="s">
        <v>461</v>
      </c>
      <c r="Y270" s="63"/>
      <c r="Z270" s="64" t="s">
        <v>462</v>
      </c>
      <c r="AA270" s="65"/>
      <c r="AB270" s="189" t="s">
        <v>903</v>
      </c>
      <c r="AC270" s="190" t="s">
        <v>35</v>
      </c>
      <c r="AE270" s="9" t="s">
        <v>461</v>
      </c>
      <c r="AF270" s="10" t="s">
        <v>463</v>
      </c>
      <c r="AG270" s="9"/>
      <c r="AH270" s="6" t="s">
        <v>903</v>
      </c>
      <c r="AI270" s="32" t="s">
        <v>35</v>
      </c>
      <c r="AJ270" s="14"/>
      <c r="AK270" s="28"/>
      <c r="AL270" s="28"/>
      <c r="AM270" s="33"/>
      <c r="AN270" s="11"/>
      <c r="AO270" s="68"/>
      <c r="AP270" s="69"/>
      <c r="AQ270" s="69"/>
      <c r="AR270" s="69"/>
      <c r="AS270" s="14"/>
      <c r="AT270" s="28"/>
      <c r="AU270" s="11"/>
      <c r="AV270" s="11"/>
      <c r="AW270" s="16"/>
      <c r="AX270" s="16"/>
      <c r="AY270" s="16"/>
      <c r="AZ270" s="16"/>
      <c r="BA270" s="16"/>
      <c r="BB270" s="16"/>
      <c r="BC270" s="16"/>
      <c r="BD270" s="16"/>
      <c r="BE270" s="14"/>
      <c r="BF270" s="11"/>
      <c r="BG270" s="11"/>
    </row>
    <row r="271" spans="1:59" ht="30" customHeight="1" x14ac:dyDescent="0.3">
      <c r="A271" s="25" t="s">
        <v>539</v>
      </c>
      <c r="B271" s="52"/>
      <c r="C271" s="53" t="s">
        <v>462</v>
      </c>
      <c r="D271" s="9"/>
      <c r="E271" s="6" t="s">
        <v>903</v>
      </c>
      <c r="F271" s="30" t="s">
        <v>35</v>
      </c>
      <c r="G271" s="49"/>
      <c r="H271" s="50"/>
      <c r="I271" s="240">
        <f t="shared" si="37"/>
        <v>0</v>
      </c>
      <c r="J271" s="49"/>
      <c r="K271" s="240">
        <f t="shared" si="38"/>
        <v>0</v>
      </c>
      <c r="L271" s="51"/>
      <c r="M271" s="240">
        <f t="shared" si="39"/>
        <v>0</v>
      </c>
      <c r="N271" s="51"/>
      <c r="O271" s="240">
        <f t="shared" si="40"/>
        <v>0</v>
      </c>
      <c r="P271" s="51"/>
      <c r="Q271" s="240">
        <f t="shared" si="41"/>
        <v>0</v>
      </c>
      <c r="R271" s="51"/>
      <c r="S271" s="240">
        <f t="shared" si="42"/>
        <v>0</v>
      </c>
      <c r="T271" s="240">
        <f t="shared" si="43"/>
        <v>0</v>
      </c>
      <c r="U271" s="240">
        <f t="shared" si="44"/>
        <v>0</v>
      </c>
      <c r="V271" s="241">
        <f t="shared" si="45"/>
        <v>0</v>
      </c>
      <c r="W271" s="15"/>
      <c r="X271" s="65" t="s">
        <v>464</v>
      </c>
      <c r="Y271" s="63"/>
      <c r="Z271" s="64" t="s">
        <v>465</v>
      </c>
      <c r="AA271" s="65"/>
      <c r="AB271" s="189" t="s">
        <v>903</v>
      </c>
      <c r="AC271" s="190" t="s">
        <v>35</v>
      </c>
      <c r="AE271" s="9" t="s">
        <v>464</v>
      </c>
      <c r="AF271" s="10" t="s">
        <v>466</v>
      </c>
      <c r="AG271" s="9"/>
      <c r="AH271" s="6" t="s">
        <v>903</v>
      </c>
      <c r="AI271" s="32" t="s">
        <v>35</v>
      </c>
      <c r="AJ271" s="14"/>
      <c r="AK271" s="28"/>
      <c r="AL271" s="28"/>
      <c r="AM271" s="33"/>
      <c r="AN271" s="11"/>
      <c r="AO271" s="68"/>
      <c r="AP271" s="69"/>
      <c r="AQ271" s="69"/>
      <c r="AR271" s="69"/>
      <c r="AS271" s="14"/>
      <c r="AT271" s="28"/>
      <c r="AU271" s="11"/>
      <c r="AV271" s="11"/>
      <c r="AW271" s="16"/>
      <c r="AX271" s="16"/>
      <c r="AY271" s="16"/>
      <c r="AZ271" s="16"/>
      <c r="BA271" s="16"/>
      <c r="BB271" s="16"/>
      <c r="BC271" s="16"/>
      <c r="BD271" s="16"/>
      <c r="BE271" s="14"/>
      <c r="BF271" s="11"/>
      <c r="BG271" s="11"/>
    </row>
    <row r="272" spans="1:59" ht="30" customHeight="1" x14ac:dyDescent="0.3">
      <c r="A272" s="25" t="s">
        <v>620</v>
      </c>
      <c r="B272" s="52"/>
      <c r="C272" s="53" t="s">
        <v>465</v>
      </c>
      <c r="D272" s="9"/>
      <c r="E272" s="6" t="s">
        <v>903</v>
      </c>
      <c r="F272" s="30" t="s">
        <v>35</v>
      </c>
      <c r="G272" s="49"/>
      <c r="H272" s="50"/>
      <c r="I272" s="240">
        <f t="shared" si="37"/>
        <v>0</v>
      </c>
      <c r="J272" s="49"/>
      <c r="K272" s="240">
        <f t="shared" si="38"/>
        <v>0</v>
      </c>
      <c r="L272" s="51"/>
      <c r="M272" s="240">
        <f t="shared" si="39"/>
        <v>0</v>
      </c>
      <c r="N272" s="51"/>
      <c r="O272" s="240">
        <f t="shared" si="40"/>
        <v>0</v>
      </c>
      <c r="P272" s="51"/>
      <c r="Q272" s="240">
        <f t="shared" si="41"/>
        <v>0</v>
      </c>
      <c r="R272" s="51"/>
      <c r="S272" s="240">
        <f t="shared" si="42"/>
        <v>0</v>
      </c>
      <c r="T272" s="240">
        <f t="shared" si="43"/>
        <v>0</v>
      </c>
      <c r="U272" s="240">
        <f t="shared" si="44"/>
        <v>0</v>
      </c>
      <c r="V272" s="241">
        <f t="shared" si="45"/>
        <v>0</v>
      </c>
      <c r="W272" s="15"/>
      <c r="X272" s="65" t="s">
        <v>467</v>
      </c>
      <c r="Y272" s="63"/>
      <c r="Z272" s="64" t="s">
        <v>468</v>
      </c>
      <c r="AA272" s="65"/>
      <c r="AB272" s="189" t="s">
        <v>903</v>
      </c>
      <c r="AC272" s="190" t="s">
        <v>35</v>
      </c>
      <c r="AE272" s="9" t="s">
        <v>467</v>
      </c>
      <c r="AF272" s="10" t="s">
        <v>469</v>
      </c>
      <c r="AG272" s="9"/>
      <c r="AH272" s="6" t="s">
        <v>903</v>
      </c>
      <c r="AI272" s="32" t="s">
        <v>35</v>
      </c>
      <c r="AJ272" s="14"/>
      <c r="AK272" s="28"/>
      <c r="AL272" s="28"/>
      <c r="AM272" s="33"/>
      <c r="AN272" s="11"/>
      <c r="AO272" s="68"/>
      <c r="AP272" s="69"/>
      <c r="AQ272" s="69"/>
      <c r="AR272" s="69"/>
      <c r="AS272" s="14"/>
      <c r="AT272" s="28"/>
      <c r="AU272" s="11"/>
      <c r="AV272" s="11"/>
      <c r="AW272" s="16"/>
      <c r="AX272" s="16"/>
      <c r="AY272" s="16"/>
      <c r="AZ272" s="16"/>
      <c r="BA272" s="16"/>
      <c r="BB272" s="16"/>
      <c r="BC272" s="16"/>
      <c r="BD272" s="16"/>
      <c r="BE272" s="14"/>
      <c r="BF272" s="11"/>
      <c r="BG272" s="11"/>
    </row>
    <row r="273" spans="1:59" ht="30" customHeight="1" x14ac:dyDescent="0.35">
      <c r="A273" s="25" t="s">
        <v>621</v>
      </c>
      <c r="B273" s="52"/>
      <c r="C273" s="53" t="s">
        <v>468</v>
      </c>
      <c r="D273" s="9"/>
      <c r="E273" s="6" t="s">
        <v>903</v>
      </c>
      <c r="F273" s="30" t="s">
        <v>35</v>
      </c>
      <c r="G273" s="59"/>
      <c r="H273" s="60"/>
      <c r="I273" s="61">
        <f t="shared" si="37"/>
        <v>0</v>
      </c>
      <c r="J273" s="59"/>
      <c r="K273" s="61">
        <f t="shared" si="38"/>
        <v>0</v>
      </c>
      <c r="L273" s="59"/>
      <c r="M273" s="60">
        <f t="shared" si="39"/>
        <v>0</v>
      </c>
      <c r="N273" s="60"/>
      <c r="O273" s="61">
        <f t="shared" si="40"/>
        <v>0</v>
      </c>
      <c r="P273" s="59"/>
      <c r="Q273" s="60">
        <f t="shared" si="41"/>
        <v>0</v>
      </c>
      <c r="R273" s="60"/>
      <c r="S273" s="61">
        <f t="shared" si="42"/>
        <v>0</v>
      </c>
      <c r="T273" s="27">
        <f t="shared" si="43"/>
        <v>0</v>
      </c>
      <c r="U273" s="29">
        <f t="shared" si="44"/>
        <v>0</v>
      </c>
      <c r="V273" s="242">
        <f t="shared" si="45"/>
        <v>0</v>
      </c>
      <c r="W273" s="15"/>
      <c r="X273" s="176" t="s">
        <v>470</v>
      </c>
      <c r="Y273" s="187" t="s">
        <v>471</v>
      </c>
      <c r="Z273" s="188"/>
      <c r="AA273" s="65"/>
      <c r="AB273" s="189"/>
      <c r="AC273" s="65"/>
      <c r="AE273" s="178" t="s">
        <v>470</v>
      </c>
      <c r="AF273" s="71" t="s">
        <v>538</v>
      </c>
      <c r="AG273" s="9"/>
      <c r="AH273" s="6"/>
      <c r="AI273" s="9"/>
      <c r="AJ273" s="67"/>
      <c r="AK273" s="70"/>
      <c r="AL273" s="70"/>
      <c r="AM273" s="68"/>
      <c r="AN273" s="69"/>
      <c r="AO273" s="68"/>
      <c r="AP273" s="69"/>
      <c r="AQ273" s="69"/>
      <c r="AR273" s="69"/>
      <c r="AS273" s="67"/>
      <c r="AT273" s="70"/>
      <c r="AU273" s="69"/>
      <c r="AV273" s="69"/>
      <c r="AW273" s="16"/>
      <c r="AX273" s="16"/>
      <c r="AY273" s="16"/>
      <c r="AZ273" s="16"/>
      <c r="BA273" s="16"/>
      <c r="BB273" s="16"/>
      <c r="BC273" s="16"/>
      <c r="BD273" s="16"/>
      <c r="BE273" s="14"/>
      <c r="BF273" s="11"/>
      <c r="BG273" s="11"/>
    </row>
    <row r="274" spans="1:59" s="184" customFormat="1" x14ac:dyDescent="0.35">
      <c r="A274" s="477" t="s">
        <v>650</v>
      </c>
      <c r="B274" s="477"/>
      <c r="C274" s="477"/>
      <c r="D274" s="478"/>
      <c r="E274" s="9"/>
      <c r="F274" s="9"/>
      <c r="I274" s="479">
        <f>SUM(I9:I273)</f>
        <v>0</v>
      </c>
      <c r="K274" s="479">
        <f>SUM(K9:K273)</f>
        <v>0</v>
      </c>
      <c r="M274" s="479">
        <f>SUM(M9:M273)</f>
        <v>0</v>
      </c>
      <c r="O274" s="479">
        <f>SUM(O9:O273)</f>
        <v>0</v>
      </c>
      <c r="Q274" s="479">
        <f>SUM(Q9:Q273)</f>
        <v>0</v>
      </c>
      <c r="S274" s="479">
        <f>SUM(S9:S273)</f>
        <v>0</v>
      </c>
      <c r="T274" s="184">
        <f t="shared" si="43"/>
        <v>0</v>
      </c>
      <c r="U274" s="184">
        <f t="shared" si="44"/>
        <v>0</v>
      </c>
      <c r="V274" s="184">
        <f t="shared" si="45"/>
        <v>0</v>
      </c>
    </row>
    <row r="275" spans="1:59" ht="15.65" hidden="1" customHeight="1" x14ac:dyDescent="0.35">
      <c r="P275" s="13" t="s">
        <v>541</v>
      </c>
      <c r="Q275" s="472">
        <f>SUM(Q15:Q52)</f>
        <v>0</v>
      </c>
      <c r="S275" s="472">
        <f>SUM(S15:S52)</f>
        <v>0</v>
      </c>
      <c r="AI275" s="13" t="s">
        <v>473</v>
      </c>
      <c r="AJ275" s="246">
        <f>SUMPRODUCT(AJ54:AJ267,AI54:AI267)</f>
        <v>396685.75</v>
      </c>
    </row>
    <row r="276" spans="1:59" ht="15.65" hidden="1" customHeight="1" x14ac:dyDescent="0.35">
      <c r="Q276" s="246">
        <v>1530498.7645506458</v>
      </c>
      <c r="R276" s="246"/>
      <c r="S276" s="246">
        <v>596100.22351870558</v>
      </c>
    </row>
    <row r="277" spans="1:59" ht="15.65" hidden="1" customHeight="1" x14ac:dyDescent="0.35">
      <c r="Q277" s="473">
        <f>Q276+S276-Q278</f>
        <v>1987000.7450623512</v>
      </c>
    </row>
    <row r="278" spans="1:59" ht="15.65" hidden="1" customHeight="1" x14ac:dyDescent="0.35">
      <c r="P278" s="13" t="s">
        <v>542</v>
      </c>
      <c r="Q278" s="246">
        <v>139598.24300700001</v>
      </c>
      <c r="R278" s="13" t="s">
        <v>543</v>
      </c>
    </row>
    <row r="279" spans="1:59" ht="15.65" hidden="1" customHeight="1" x14ac:dyDescent="0.35"/>
    <row r="280" spans="1:59" ht="15.65" hidden="1" customHeight="1" x14ac:dyDescent="0.35">
      <c r="P280" s="13" t="s">
        <v>544</v>
      </c>
      <c r="Q280" s="472">
        <f>SUM(Q54:Q267)</f>
        <v>0</v>
      </c>
      <c r="S280" s="472">
        <f>SUM(S54:S267)</f>
        <v>0</v>
      </c>
    </row>
    <row r="281" spans="1:59" ht="15.65" hidden="1" customHeight="1" x14ac:dyDescent="0.35">
      <c r="Q281" s="246">
        <v>342989.02499999991</v>
      </c>
      <c r="R281" s="246">
        <f>AJ275*0.7</f>
        <v>277680.02499999997</v>
      </c>
      <c r="S281" s="246">
        <v>148396.72500000012</v>
      </c>
    </row>
    <row r="282" spans="1:59" ht="15.65" hidden="1" customHeight="1" x14ac:dyDescent="0.35">
      <c r="Q282" s="246">
        <f>Q281+S281</f>
        <v>491385.75</v>
      </c>
      <c r="R282" s="246"/>
      <c r="S282" s="246"/>
    </row>
    <row r="283" spans="1:59" ht="15.65" hidden="1" customHeight="1" x14ac:dyDescent="0.35">
      <c r="Q283" s="474"/>
      <c r="R283" s="474"/>
    </row>
    <row r="284" spans="1:59" ht="15.65" hidden="1" customHeight="1" x14ac:dyDescent="0.35"/>
    <row r="285" spans="1:59" ht="15.65" hidden="1" customHeight="1" x14ac:dyDescent="0.35">
      <c r="Q285" s="475"/>
    </row>
  </sheetData>
  <mergeCells count="35">
    <mergeCell ref="AS3:AV3"/>
    <mergeCell ref="BE3:BG3"/>
    <mergeCell ref="P4:P5"/>
    <mergeCell ref="Q4:Q5"/>
    <mergeCell ref="R4:R5"/>
    <mergeCell ref="S4:S5"/>
    <mergeCell ref="AJ4:AK4"/>
    <mergeCell ref="AM3:AN3"/>
    <mergeCell ref="AO3:AR3"/>
    <mergeCell ref="P3:S3"/>
    <mergeCell ref="T3:V5"/>
    <mergeCell ref="AE3:AI3"/>
    <mergeCell ref="AJ3:AL3"/>
    <mergeCell ref="A3:F3"/>
    <mergeCell ref="G3:I3"/>
    <mergeCell ref="L3:O3"/>
    <mergeCell ref="A4:A7"/>
    <mergeCell ref="D4:D7"/>
    <mergeCell ref="E4:E7"/>
    <mergeCell ref="F4:F6"/>
    <mergeCell ref="G4:H4"/>
    <mergeCell ref="I4:I5"/>
    <mergeCell ref="L4:L5"/>
    <mergeCell ref="M4:M5"/>
    <mergeCell ref="N4:N5"/>
    <mergeCell ref="O4:O5"/>
    <mergeCell ref="B6:C7"/>
    <mergeCell ref="J3:K3"/>
    <mergeCell ref="A274:C274"/>
    <mergeCell ref="BE4:BG4"/>
    <mergeCell ref="J5:K5"/>
    <mergeCell ref="AM5:AN5"/>
    <mergeCell ref="AO5:AR5"/>
    <mergeCell ref="AS5:AT5"/>
    <mergeCell ref="B4:C5"/>
  </mergeCells>
  <phoneticPr fontId="1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F47B9-D5E2-415F-8999-AAFC9D8BFF1C}">
  <sheetPr>
    <tabColor theme="9"/>
  </sheetPr>
  <dimension ref="A1:BR232"/>
  <sheetViews>
    <sheetView showZeros="0" zoomScale="80" zoomScaleNormal="80" workbookViewId="0">
      <selection sqref="A1:XFD1048576"/>
    </sheetView>
  </sheetViews>
  <sheetFormatPr baseColWidth="10" defaultColWidth="9.1796875" defaultRowHeight="15.5" x14ac:dyDescent="0.35"/>
  <cols>
    <col min="1" max="1" width="8.81640625" style="139" customWidth="1"/>
    <col min="2" max="2" width="3.1796875" style="139" customWidth="1"/>
    <col min="3" max="3" width="48.453125" style="480" customWidth="1"/>
    <col min="4" max="4" width="41.36328125" style="139" bestFit="1" customWidth="1"/>
    <col min="5" max="5" width="7.81640625" style="139" customWidth="1"/>
    <col min="6" max="6" width="7.1796875" style="139" customWidth="1"/>
    <col min="7" max="9" width="15.81640625" style="139" customWidth="1"/>
    <col min="10" max="10" width="20.1796875" style="139" customWidth="1"/>
    <col min="11" max="11" width="20.54296875" style="139" customWidth="1"/>
    <col min="12" max="13" width="15.81640625" style="139" customWidth="1"/>
    <col min="14" max="15" width="18.81640625" style="139" customWidth="1"/>
    <col min="16" max="17" width="15.81640625" style="139" customWidth="1"/>
    <col min="18" max="19" width="18.54296875" style="139" customWidth="1"/>
    <col min="20" max="20" width="16.453125" style="139" customWidth="1"/>
    <col min="21" max="22" width="20" style="139" customWidth="1"/>
    <col min="23" max="23" width="6.1796875" style="139" customWidth="1"/>
    <col min="24" max="24" width="8.54296875" style="139" hidden="1" customWidth="1"/>
    <col min="25" max="25" width="6" style="139" hidden="1" customWidth="1"/>
    <col min="26" max="26" width="50.1796875" style="139" hidden="1" customWidth="1"/>
    <col min="27" max="27" width="6.54296875" style="139" hidden="1" customWidth="1"/>
    <col min="28" max="28" width="8.81640625" style="139" hidden="1" customWidth="1"/>
    <col min="29" max="29" width="6.1796875" style="139" hidden="1" customWidth="1"/>
    <col min="30" max="30" width="9.1796875" style="139" hidden="1" customWidth="1"/>
    <col min="31" max="31" width="8.81640625" style="139" hidden="1" customWidth="1"/>
    <col min="32" max="32" width="48.453125" style="139" hidden="1" customWidth="1"/>
    <col min="33" max="34" width="7.81640625" style="139" hidden="1" customWidth="1"/>
    <col min="35" max="35" width="7.1796875" style="139" hidden="1" customWidth="1"/>
    <col min="36" max="38" width="15.81640625" style="139" hidden="1" customWidth="1"/>
    <col min="39" max="39" width="22.81640625" style="139" hidden="1" customWidth="1"/>
    <col min="40" max="40" width="20.54296875" style="139" hidden="1" customWidth="1"/>
    <col min="41" max="42" width="15.81640625" style="139" hidden="1" customWidth="1"/>
    <col min="43" max="44" width="18.81640625" style="139" hidden="1" customWidth="1"/>
    <col min="45" max="46" width="15.81640625" style="139" hidden="1" customWidth="1"/>
    <col min="47" max="48" width="18.54296875" style="139" hidden="1" customWidth="1"/>
    <col min="49" max="56" width="9.1796875" style="139" hidden="1" customWidth="1"/>
    <col min="57" max="57" width="16.453125" style="139" hidden="1" customWidth="1"/>
    <col min="58" max="59" width="20" style="139" hidden="1" customWidth="1"/>
    <col min="60" max="66" width="9.1796875" style="139" hidden="1" customWidth="1"/>
    <col min="67" max="16384" width="9.1796875" style="139"/>
  </cols>
  <sheetData>
    <row r="1" spans="1:70" ht="16" thickBot="1" x14ac:dyDescent="0.4"/>
    <row r="2" spans="1:70" ht="88.5" customHeight="1" x14ac:dyDescent="0.35">
      <c r="A2" s="410" t="s">
        <v>997</v>
      </c>
      <c r="B2" s="411"/>
      <c r="C2" s="411"/>
      <c r="D2" s="411"/>
      <c r="E2" s="411"/>
      <c r="F2" s="412"/>
      <c r="G2" s="410" t="s">
        <v>999</v>
      </c>
      <c r="H2" s="411"/>
      <c r="I2" s="412"/>
      <c r="J2" s="410" t="s">
        <v>1000</v>
      </c>
      <c r="K2" s="412"/>
      <c r="L2" s="410" t="s">
        <v>1001</v>
      </c>
      <c r="M2" s="411"/>
      <c r="N2" s="411"/>
      <c r="O2" s="412"/>
      <c r="P2" s="410" t="s">
        <v>1002</v>
      </c>
      <c r="Q2" s="411"/>
      <c r="R2" s="411"/>
      <c r="S2" s="412"/>
      <c r="T2" s="481" t="s">
        <v>566</v>
      </c>
      <c r="U2" s="482"/>
      <c r="V2" s="483"/>
      <c r="W2" s="484"/>
      <c r="X2" s="484"/>
      <c r="Y2" s="484"/>
      <c r="Z2" s="484"/>
      <c r="AA2" s="484"/>
      <c r="AB2" s="484"/>
      <c r="AC2" s="484"/>
      <c r="AE2" s="409" t="s">
        <v>998</v>
      </c>
      <c r="AF2" s="409"/>
      <c r="AG2" s="409"/>
      <c r="AH2" s="409"/>
      <c r="AI2" s="409"/>
      <c r="AJ2" s="416" t="s">
        <v>474</v>
      </c>
      <c r="AK2" s="420"/>
      <c r="AL2" s="419"/>
      <c r="AM2" s="416" t="s">
        <v>475</v>
      </c>
      <c r="AN2" s="419"/>
      <c r="AO2" s="416" t="s">
        <v>1</v>
      </c>
      <c r="AP2" s="420"/>
      <c r="AQ2" s="420"/>
      <c r="AR2" s="419"/>
      <c r="AS2" s="416" t="s">
        <v>2</v>
      </c>
      <c r="AT2" s="420"/>
      <c r="AU2" s="420"/>
      <c r="AV2" s="419"/>
      <c r="BE2" s="485" t="s">
        <v>0</v>
      </c>
      <c r="BF2" s="485"/>
      <c r="BG2" s="485"/>
    </row>
    <row r="3" spans="1:70" ht="20.149999999999999" customHeight="1" x14ac:dyDescent="0.35">
      <c r="A3" s="415" t="s">
        <v>3</v>
      </c>
      <c r="B3" s="416" t="s">
        <v>4</v>
      </c>
      <c r="C3" s="486"/>
      <c r="D3" s="417" t="s">
        <v>1003</v>
      </c>
      <c r="E3" s="417" t="s">
        <v>9</v>
      </c>
      <c r="F3" s="418" t="s">
        <v>1026</v>
      </c>
      <c r="G3" s="487" t="s">
        <v>5</v>
      </c>
      <c r="H3" s="488"/>
      <c r="I3" s="418" t="s">
        <v>6</v>
      </c>
      <c r="J3" s="489" t="s">
        <v>5</v>
      </c>
      <c r="K3" s="490" t="s">
        <v>6</v>
      </c>
      <c r="L3" s="415" t="s">
        <v>5</v>
      </c>
      <c r="M3" s="417" t="s">
        <v>6</v>
      </c>
      <c r="N3" s="417" t="s">
        <v>5</v>
      </c>
      <c r="O3" s="418" t="s">
        <v>6</v>
      </c>
      <c r="P3" s="415" t="s">
        <v>5</v>
      </c>
      <c r="Q3" s="417" t="s">
        <v>6</v>
      </c>
      <c r="R3" s="417" t="s">
        <v>5</v>
      </c>
      <c r="S3" s="418" t="s">
        <v>6</v>
      </c>
      <c r="T3" s="491"/>
      <c r="U3" s="492"/>
      <c r="V3" s="493"/>
      <c r="W3" s="484"/>
      <c r="X3" s="484"/>
      <c r="Y3" s="484"/>
      <c r="Z3" s="484"/>
      <c r="AA3" s="484"/>
      <c r="AB3" s="484"/>
      <c r="AC3" s="484"/>
      <c r="AE3" s="79" t="s">
        <v>3</v>
      </c>
      <c r="AF3" s="322"/>
      <c r="AG3" s="80"/>
      <c r="AH3" s="80"/>
      <c r="AI3" s="80"/>
      <c r="AJ3" s="488" t="s">
        <v>7</v>
      </c>
      <c r="AK3" s="488"/>
      <c r="AL3" s="79" t="s">
        <v>6</v>
      </c>
      <c r="AM3" s="79" t="s">
        <v>7</v>
      </c>
      <c r="AN3" s="79" t="s">
        <v>6</v>
      </c>
      <c r="AO3" s="82" t="s">
        <v>7</v>
      </c>
      <c r="AP3" s="82" t="s">
        <v>6</v>
      </c>
      <c r="AQ3" s="82" t="s">
        <v>7</v>
      </c>
      <c r="AR3" s="82" t="s">
        <v>6</v>
      </c>
      <c r="AS3" s="82" t="s">
        <v>7</v>
      </c>
      <c r="AT3" s="82" t="s">
        <v>6</v>
      </c>
      <c r="AU3" s="82" t="s">
        <v>7</v>
      </c>
      <c r="AV3" s="82" t="s">
        <v>6</v>
      </c>
      <c r="BE3" s="485" t="s">
        <v>8</v>
      </c>
      <c r="BF3" s="485"/>
      <c r="BG3" s="485"/>
    </row>
    <row r="4" spans="1:70" ht="20.149999999999999" customHeight="1" x14ac:dyDescent="0.35">
      <c r="A4" s="494"/>
      <c r="B4" s="495"/>
      <c r="C4" s="486"/>
      <c r="D4" s="496"/>
      <c r="E4" s="496"/>
      <c r="F4" s="497"/>
      <c r="G4" s="325" t="s">
        <v>10</v>
      </c>
      <c r="H4" s="326" t="s">
        <v>11</v>
      </c>
      <c r="I4" s="498"/>
      <c r="J4" s="413" t="s">
        <v>12</v>
      </c>
      <c r="K4" s="414"/>
      <c r="L4" s="499"/>
      <c r="M4" s="500"/>
      <c r="N4" s="500"/>
      <c r="O4" s="501"/>
      <c r="P4" s="499"/>
      <c r="Q4" s="500"/>
      <c r="R4" s="500"/>
      <c r="S4" s="501"/>
      <c r="T4" s="502"/>
      <c r="U4" s="503"/>
      <c r="V4" s="504"/>
      <c r="W4" s="81"/>
      <c r="X4" s="81"/>
      <c r="Y4" s="81"/>
      <c r="Z4" s="81"/>
      <c r="AA4" s="81"/>
      <c r="AB4" s="81"/>
      <c r="AC4" s="81"/>
      <c r="AE4" s="82"/>
      <c r="AF4" s="83" t="s">
        <v>476</v>
      </c>
      <c r="AG4" s="82" t="s">
        <v>1004</v>
      </c>
      <c r="AH4" s="82" t="s">
        <v>13</v>
      </c>
      <c r="AI4" s="82" t="s">
        <v>14</v>
      </c>
      <c r="AJ4" s="327" t="s">
        <v>10</v>
      </c>
      <c r="AK4" s="326" t="s">
        <v>11</v>
      </c>
      <c r="AL4" s="327"/>
      <c r="AM4" s="416" t="s">
        <v>15</v>
      </c>
      <c r="AN4" s="419"/>
      <c r="AO4" s="416"/>
      <c r="AP4" s="420"/>
      <c r="AQ4" s="420"/>
      <c r="AR4" s="419"/>
      <c r="AS4" s="416"/>
      <c r="AT4" s="419"/>
      <c r="AU4" s="323"/>
      <c r="AV4" s="322"/>
      <c r="AW4" s="84"/>
      <c r="AX4" s="84"/>
      <c r="AY4" s="84"/>
      <c r="AZ4" s="84"/>
      <c r="BA4" s="84"/>
      <c r="BB4" s="84"/>
      <c r="BC4" s="84"/>
      <c r="BD4" s="84"/>
      <c r="BE4" s="85"/>
      <c r="BF4" s="86"/>
      <c r="BG4" s="85"/>
    </row>
    <row r="5" spans="1:70" ht="32.25" customHeight="1" x14ac:dyDescent="0.35">
      <c r="A5" s="494"/>
      <c r="B5" s="505" t="s">
        <v>647</v>
      </c>
      <c r="C5" s="506"/>
      <c r="D5" s="496"/>
      <c r="E5" s="496"/>
      <c r="F5" s="501"/>
      <c r="G5" s="87" t="s">
        <v>1005</v>
      </c>
      <c r="H5" s="88" t="s">
        <v>1006</v>
      </c>
      <c r="I5" s="89" t="s">
        <v>1006</v>
      </c>
      <c r="J5" s="87" t="s">
        <v>567</v>
      </c>
      <c r="K5" s="89" t="s">
        <v>567</v>
      </c>
      <c r="L5" s="87" t="s">
        <v>1006</v>
      </c>
      <c r="M5" s="88" t="s">
        <v>1006</v>
      </c>
      <c r="N5" s="88" t="s">
        <v>567</v>
      </c>
      <c r="O5" s="89" t="s">
        <v>567</v>
      </c>
      <c r="P5" s="87" t="s">
        <v>1006</v>
      </c>
      <c r="Q5" s="88" t="s">
        <v>1006</v>
      </c>
      <c r="R5" s="88" t="s">
        <v>567</v>
      </c>
      <c r="S5" s="89" t="s">
        <v>567</v>
      </c>
      <c r="T5" s="87" t="s">
        <v>1006</v>
      </c>
      <c r="U5" s="88" t="s">
        <v>567</v>
      </c>
      <c r="V5" s="89" t="s">
        <v>567</v>
      </c>
      <c r="W5" s="81"/>
      <c r="X5" s="81"/>
      <c r="Y5" s="81"/>
      <c r="Z5" s="81"/>
      <c r="AA5" s="81"/>
      <c r="AB5" s="81"/>
      <c r="AC5" s="81"/>
      <c r="AE5" s="82"/>
      <c r="AF5" s="90"/>
      <c r="AG5" s="82"/>
      <c r="AH5" s="82"/>
      <c r="AI5" s="82"/>
      <c r="AJ5" s="88" t="s">
        <v>1007</v>
      </c>
      <c r="AK5" s="88" t="s">
        <v>1007</v>
      </c>
      <c r="AL5" s="88" t="s">
        <v>1007</v>
      </c>
      <c r="AM5" s="88" t="s">
        <v>16</v>
      </c>
      <c r="AN5" s="88" t="s">
        <v>16</v>
      </c>
      <c r="AO5" s="88" t="s">
        <v>1007</v>
      </c>
      <c r="AP5" s="88" t="s">
        <v>1007</v>
      </c>
      <c r="AQ5" s="88" t="s">
        <v>16</v>
      </c>
      <c r="AR5" s="88" t="s">
        <v>16</v>
      </c>
      <c r="AS5" s="88" t="s">
        <v>1005</v>
      </c>
      <c r="AT5" s="88" t="s">
        <v>1005</v>
      </c>
      <c r="AU5" s="88" t="s">
        <v>16</v>
      </c>
      <c r="AV5" s="88" t="s">
        <v>16</v>
      </c>
      <c r="AW5" s="90" t="s">
        <v>1008</v>
      </c>
      <c r="AX5" s="88" t="s">
        <v>16</v>
      </c>
      <c r="AY5" s="91"/>
      <c r="AZ5" s="91"/>
      <c r="BA5" s="91"/>
      <c r="BB5" s="91"/>
      <c r="BC5" s="91"/>
      <c r="BD5" s="91"/>
      <c r="BE5" s="88" t="s">
        <v>1005</v>
      </c>
      <c r="BF5" s="88" t="s">
        <v>16</v>
      </c>
      <c r="BG5" s="88" t="s">
        <v>16</v>
      </c>
    </row>
    <row r="6" spans="1:70" x14ac:dyDescent="0.35">
      <c r="A6" s="499"/>
      <c r="B6" s="505"/>
      <c r="C6" s="506"/>
      <c r="D6" s="500"/>
      <c r="E6" s="500"/>
      <c r="F6" s="92">
        <v>1</v>
      </c>
      <c r="G6" s="93">
        <v>2</v>
      </c>
      <c r="H6" s="94">
        <v>3</v>
      </c>
      <c r="I6" s="92" t="s">
        <v>17</v>
      </c>
      <c r="J6" s="93" t="s">
        <v>18</v>
      </c>
      <c r="K6" s="92" t="s">
        <v>19</v>
      </c>
      <c r="L6" s="93">
        <v>7</v>
      </c>
      <c r="M6" s="94" t="s">
        <v>20</v>
      </c>
      <c r="N6" s="94">
        <v>9</v>
      </c>
      <c r="O6" s="92" t="s">
        <v>21</v>
      </c>
      <c r="P6" s="93">
        <v>11</v>
      </c>
      <c r="Q6" s="94" t="s">
        <v>22</v>
      </c>
      <c r="R6" s="94">
        <v>13</v>
      </c>
      <c r="S6" s="92" t="s">
        <v>23</v>
      </c>
      <c r="T6" s="93" t="s">
        <v>24</v>
      </c>
      <c r="U6" s="94" t="s">
        <v>25</v>
      </c>
      <c r="V6" s="92" t="s">
        <v>1107</v>
      </c>
      <c r="W6" s="95"/>
      <c r="X6" s="95"/>
      <c r="Y6" s="95"/>
      <c r="Z6" s="95"/>
      <c r="AA6" s="95"/>
      <c r="AB6" s="95"/>
      <c r="AC6" s="95"/>
      <c r="AE6" s="96"/>
      <c r="AF6" s="97"/>
      <c r="AG6" s="85"/>
      <c r="AH6" s="85"/>
      <c r="AI6" s="98">
        <v>1</v>
      </c>
      <c r="AJ6" s="98">
        <v>2</v>
      </c>
      <c r="AK6" s="98">
        <v>3</v>
      </c>
      <c r="AL6" s="98" t="s">
        <v>17</v>
      </c>
      <c r="AM6" s="98" t="s">
        <v>18</v>
      </c>
      <c r="AN6" s="98" t="s">
        <v>19</v>
      </c>
      <c r="AO6" s="98">
        <v>7</v>
      </c>
      <c r="AP6" s="98" t="s">
        <v>20</v>
      </c>
      <c r="AQ6" s="98">
        <v>9</v>
      </c>
      <c r="AR6" s="98" t="s">
        <v>21</v>
      </c>
      <c r="AS6" s="98">
        <v>11</v>
      </c>
      <c r="AT6" s="98" t="s">
        <v>22</v>
      </c>
      <c r="AU6" s="98">
        <v>13</v>
      </c>
      <c r="AV6" s="98" t="s">
        <v>23</v>
      </c>
      <c r="AW6" s="99"/>
      <c r="AX6" s="98"/>
      <c r="AY6" s="98"/>
      <c r="AZ6" s="98"/>
      <c r="BA6" s="98"/>
      <c r="BB6" s="98"/>
      <c r="BC6" s="98"/>
      <c r="BD6" s="100"/>
      <c r="BE6" s="98" t="s">
        <v>27</v>
      </c>
      <c r="BF6" s="98" t="s">
        <v>28</v>
      </c>
      <c r="BG6" s="98" t="s">
        <v>29</v>
      </c>
    </row>
    <row r="7" spans="1:70" ht="30" customHeight="1" x14ac:dyDescent="0.35">
      <c r="A7" s="507" t="s">
        <v>30</v>
      </c>
      <c r="B7" s="131" t="s">
        <v>31</v>
      </c>
      <c r="C7" s="508"/>
      <c r="D7" s="105"/>
      <c r="E7" s="106"/>
      <c r="F7" s="509"/>
      <c r="G7" s="132"/>
      <c r="H7" s="133"/>
      <c r="I7" s="510"/>
      <c r="J7" s="132"/>
      <c r="K7" s="510"/>
      <c r="L7" s="132"/>
      <c r="M7" s="133"/>
      <c r="N7" s="133"/>
      <c r="O7" s="510"/>
      <c r="P7" s="132"/>
      <c r="Q7" s="133"/>
      <c r="R7" s="133"/>
      <c r="S7" s="510"/>
      <c r="T7" s="132"/>
      <c r="U7" s="133"/>
      <c r="V7" s="510"/>
      <c r="W7" s="257"/>
      <c r="X7" s="135" t="s">
        <v>30</v>
      </c>
      <c r="Y7" s="131" t="s">
        <v>31</v>
      </c>
      <c r="Z7" s="258"/>
      <c r="AA7" s="105"/>
      <c r="AB7" s="106"/>
      <c r="AC7" s="105"/>
      <c r="AE7" s="135" t="s">
        <v>30</v>
      </c>
      <c r="AF7" s="131" t="s">
        <v>32</v>
      </c>
      <c r="AG7" s="105"/>
      <c r="AH7" s="106"/>
      <c r="AI7" s="105"/>
      <c r="AJ7" s="140"/>
      <c r="AK7" s="143"/>
      <c r="AL7" s="143"/>
      <c r="AM7" s="141"/>
      <c r="AN7" s="142"/>
      <c r="AO7" s="141"/>
      <c r="AP7" s="142"/>
      <c r="AQ7" s="142"/>
      <c r="AR7" s="142"/>
      <c r="AS7" s="140"/>
      <c r="AT7" s="143"/>
      <c r="AU7" s="142"/>
      <c r="AV7" s="142"/>
      <c r="AW7" s="101"/>
      <c r="AX7" s="101"/>
      <c r="AY7" s="101"/>
      <c r="AZ7" s="101"/>
      <c r="BA7" s="101"/>
      <c r="BB7" s="101"/>
      <c r="BC7" s="101"/>
      <c r="BD7" s="101"/>
      <c r="BE7" s="140"/>
      <c r="BF7" s="142"/>
      <c r="BG7" s="142"/>
    </row>
    <row r="8" spans="1:70" ht="30" customHeight="1" x14ac:dyDescent="0.3">
      <c r="A8" s="102" t="s">
        <v>33</v>
      </c>
      <c r="B8" s="103"/>
      <c r="C8" s="104" t="s">
        <v>658</v>
      </c>
      <c r="D8" s="105"/>
      <c r="E8" s="106" t="s">
        <v>903</v>
      </c>
      <c r="F8" s="107" t="s">
        <v>35</v>
      </c>
      <c r="G8" s="49"/>
      <c r="H8" s="50"/>
      <c r="I8" s="241">
        <f>F8*H8</f>
        <v>0</v>
      </c>
      <c r="J8" s="49"/>
      <c r="K8" s="240">
        <f>F8*J8</f>
        <v>0</v>
      </c>
      <c r="L8" s="51"/>
      <c r="M8" s="240">
        <f>F8*L8</f>
        <v>0</v>
      </c>
      <c r="N8" s="51"/>
      <c r="O8" s="240">
        <f>F8*N8</f>
        <v>0</v>
      </c>
      <c r="P8" s="51"/>
      <c r="Q8" s="240">
        <f>F8*P8</f>
        <v>0</v>
      </c>
      <c r="R8" s="51"/>
      <c r="S8" s="241">
        <f>F8*R8</f>
        <v>0</v>
      </c>
      <c r="T8" s="240">
        <f>I8+M8+Q8</f>
        <v>0</v>
      </c>
      <c r="U8" s="240">
        <f>+K8+O8+S8</f>
        <v>0</v>
      </c>
      <c r="V8" s="254">
        <f>+T8*652.69+U8</f>
        <v>0</v>
      </c>
      <c r="W8" s="111"/>
      <c r="X8" s="105" t="s">
        <v>33</v>
      </c>
      <c r="Y8" s="259"/>
      <c r="Z8" s="112" t="s">
        <v>34</v>
      </c>
      <c r="AA8" s="105"/>
      <c r="AB8" s="106" t="s">
        <v>903</v>
      </c>
      <c r="AC8" s="113" t="s">
        <v>35</v>
      </c>
      <c r="AE8" s="105" t="s">
        <v>33</v>
      </c>
      <c r="AF8" s="112" t="s">
        <v>36</v>
      </c>
      <c r="AG8" s="105"/>
      <c r="AH8" s="106" t="s">
        <v>903</v>
      </c>
      <c r="AI8" s="113" t="s">
        <v>35</v>
      </c>
      <c r="AJ8" s="114"/>
      <c r="AK8" s="115"/>
      <c r="AL8" s="115"/>
      <c r="AM8" s="116"/>
      <c r="AN8" s="117"/>
      <c r="AO8" s="141"/>
      <c r="AP8" s="142"/>
      <c r="AQ8" s="142"/>
      <c r="AR8" s="142"/>
      <c r="AS8" s="114"/>
      <c r="AT8" s="115"/>
      <c r="AU8" s="117"/>
      <c r="AV8" s="117"/>
      <c r="AW8" s="101"/>
      <c r="AX8" s="101"/>
      <c r="AY8" s="101"/>
      <c r="AZ8" s="101"/>
      <c r="BA8" s="101"/>
      <c r="BB8" s="101"/>
      <c r="BC8" s="101"/>
      <c r="BD8" s="101"/>
      <c r="BE8" s="114"/>
      <c r="BF8" s="117"/>
      <c r="BG8" s="117"/>
    </row>
    <row r="9" spans="1:70" ht="30" customHeight="1" x14ac:dyDescent="0.3">
      <c r="A9" s="102" t="s">
        <v>37</v>
      </c>
      <c r="B9" s="103"/>
      <c r="C9" s="104" t="s">
        <v>38</v>
      </c>
      <c r="D9" s="105"/>
      <c r="E9" s="106" t="s">
        <v>903</v>
      </c>
      <c r="F9" s="107" t="s">
        <v>35</v>
      </c>
      <c r="G9" s="108"/>
      <c r="H9" s="109"/>
      <c r="I9" s="248">
        <f t="shared" ref="I9:I65" si="0">F9*H9</f>
        <v>0</v>
      </c>
      <c r="J9" s="108"/>
      <c r="K9" s="247">
        <f t="shared" ref="K9:K65" si="1">F9*J9</f>
        <v>0</v>
      </c>
      <c r="L9" s="110"/>
      <c r="M9" s="247">
        <f t="shared" ref="M9:M65" si="2">F9*L9</f>
        <v>0</v>
      </c>
      <c r="N9" s="110"/>
      <c r="O9" s="247">
        <f t="shared" ref="O9:O65" si="3">F9*N9</f>
        <v>0</v>
      </c>
      <c r="P9" s="110"/>
      <c r="Q9" s="247">
        <f t="shared" ref="Q9:Q65" si="4">F9*P9</f>
        <v>0</v>
      </c>
      <c r="R9" s="110"/>
      <c r="S9" s="248">
        <f t="shared" ref="S9:S65" si="5">F9*R9</f>
        <v>0</v>
      </c>
      <c r="T9" s="247">
        <f t="shared" ref="T9:T65" si="6">I9+M9+Q9</f>
        <v>0</v>
      </c>
      <c r="U9" s="247">
        <f t="shared" ref="U9:U65" si="7">+K9+O9+S9</f>
        <v>0</v>
      </c>
      <c r="V9" s="255">
        <f t="shared" ref="V9:V65" si="8">+T9*652.69+U9</f>
        <v>0</v>
      </c>
      <c r="W9" s="111"/>
      <c r="X9" s="105" t="s">
        <v>37</v>
      </c>
      <c r="Y9" s="259"/>
      <c r="Z9" s="112" t="s">
        <v>38</v>
      </c>
      <c r="AA9" s="105"/>
      <c r="AB9" s="106" t="s">
        <v>903</v>
      </c>
      <c r="AC9" s="113" t="s">
        <v>35</v>
      </c>
      <c r="AE9" s="105" t="s">
        <v>37</v>
      </c>
      <c r="AF9" s="112" t="s">
        <v>39</v>
      </c>
      <c r="AG9" s="105"/>
      <c r="AH9" s="106" t="s">
        <v>903</v>
      </c>
      <c r="AI9" s="113" t="s">
        <v>35</v>
      </c>
      <c r="AJ9" s="114"/>
      <c r="AK9" s="115"/>
      <c r="AL9" s="115"/>
      <c r="AM9" s="116"/>
      <c r="AN9" s="117"/>
      <c r="AO9" s="141"/>
      <c r="AP9" s="142"/>
      <c r="AQ9" s="142"/>
      <c r="AR9" s="142"/>
      <c r="AS9" s="114"/>
      <c r="AT9" s="115"/>
      <c r="AU9" s="117"/>
      <c r="AV9" s="117"/>
      <c r="AW9" s="101"/>
      <c r="AX9" s="101"/>
      <c r="AY9" s="101"/>
      <c r="AZ9" s="101"/>
      <c r="BA9" s="101"/>
      <c r="BB9" s="101"/>
      <c r="BC9" s="101"/>
      <c r="BD9" s="101"/>
      <c r="BE9" s="114"/>
      <c r="BF9" s="117"/>
      <c r="BG9" s="117"/>
    </row>
    <row r="10" spans="1:70" ht="30" customHeight="1" x14ac:dyDescent="0.3">
      <c r="A10" s="102" t="s">
        <v>40</v>
      </c>
      <c r="B10" s="103"/>
      <c r="C10" s="104" t="s">
        <v>41</v>
      </c>
      <c r="D10" s="105"/>
      <c r="E10" s="106" t="s">
        <v>903</v>
      </c>
      <c r="F10" s="107" t="s">
        <v>35</v>
      </c>
      <c r="G10" s="108"/>
      <c r="H10" s="109"/>
      <c r="I10" s="248">
        <f t="shared" si="0"/>
        <v>0</v>
      </c>
      <c r="J10" s="108"/>
      <c r="K10" s="247">
        <f t="shared" si="1"/>
        <v>0</v>
      </c>
      <c r="L10" s="110"/>
      <c r="M10" s="247">
        <f t="shared" si="2"/>
        <v>0</v>
      </c>
      <c r="N10" s="110"/>
      <c r="O10" s="247">
        <f t="shared" si="3"/>
        <v>0</v>
      </c>
      <c r="P10" s="110"/>
      <c r="Q10" s="247">
        <f t="shared" si="4"/>
        <v>0</v>
      </c>
      <c r="R10" s="110"/>
      <c r="S10" s="248">
        <f t="shared" si="5"/>
        <v>0</v>
      </c>
      <c r="T10" s="247">
        <f t="shared" si="6"/>
        <v>0</v>
      </c>
      <c r="U10" s="247">
        <f t="shared" si="7"/>
        <v>0</v>
      </c>
      <c r="V10" s="255">
        <f t="shared" si="8"/>
        <v>0</v>
      </c>
      <c r="W10" s="111"/>
      <c r="X10" s="105" t="s">
        <v>40</v>
      </c>
      <c r="Y10" s="259"/>
      <c r="Z10" s="112" t="s">
        <v>41</v>
      </c>
      <c r="AA10" s="105"/>
      <c r="AB10" s="106" t="s">
        <v>903</v>
      </c>
      <c r="AC10" s="113" t="s">
        <v>35</v>
      </c>
      <c r="AE10" s="105" t="s">
        <v>40</v>
      </c>
      <c r="AF10" s="112" t="s">
        <v>42</v>
      </c>
      <c r="AG10" s="105"/>
      <c r="AH10" s="106" t="s">
        <v>903</v>
      </c>
      <c r="AI10" s="113" t="s">
        <v>35</v>
      </c>
      <c r="AJ10" s="114"/>
      <c r="AK10" s="115"/>
      <c r="AL10" s="115"/>
      <c r="AM10" s="116"/>
      <c r="AN10" s="117"/>
      <c r="AO10" s="141"/>
      <c r="AP10" s="142"/>
      <c r="AQ10" s="142"/>
      <c r="AR10" s="142"/>
      <c r="AS10" s="114"/>
      <c r="AT10" s="115"/>
      <c r="AU10" s="117"/>
      <c r="AV10" s="117"/>
      <c r="AW10" s="101"/>
      <c r="AX10" s="101"/>
      <c r="AY10" s="101"/>
      <c r="AZ10" s="101"/>
      <c r="BA10" s="101"/>
      <c r="BB10" s="101"/>
      <c r="BC10" s="101"/>
      <c r="BD10" s="101"/>
      <c r="BE10" s="114"/>
      <c r="BF10" s="117"/>
      <c r="BG10" s="117"/>
    </row>
    <row r="11" spans="1:70" ht="30" customHeight="1" x14ac:dyDescent="0.3">
      <c r="A11" s="102" t="s">
        <v>43</v>
      </c>
      <c r="B11" s="103"/>
      <c r="C11" s="104" t="s">
        <v>44</v>
      </c>
      <c r="D11" s="105"/>
      <c r="E11" s="106" t="s">
        <v>903</v>
      </c>
      <c r="F11" s="107" t="s">
        <v>35</v>
      </c>
      <c r="G11" s="108"/>
      <c r="H11" s="109"/>
      <c r="I11" s="248">
        <f t="shared" si="0"/>
        <v>0</v>
      </c>
      <c r="J11" s="108"/>
      <c r="K11" s="247">
        <f t="shared" si="1"/>
        <v>0</v>
      </c>
      <c r="L11" s="110"/>
      <c r="M11" s="247">
        <f t="shared" si="2"/>
        <v>0</v>
      </c>
      <c r="N11" s="110"/>
      <c r="O11" s="247">
        <f t="shared" si="3"/>
        <v>0</v>
      </c>
      <c r="P11" s="110"/>
      <c r="Q11" s="247">
        <f t="shared" si="4"/>
        <v>0</v>
      </c>
      <c r="R11" s="110"/>
      <c r="S11" s="248">
        <f t="shared" si="5"/>
        <v>0</v>
      </c>
      <c r="T11" s="247">
        <f t="shared" si="6"/>
        <v>0</v>
      </c>
      <c r="U11" s="247">
        <f t="shared" si="7"/>
        <v>0</v>
      </c>
      <c r="V11" s="255">
        <f t="shared" si="8"/>
        <v>0</v>
      </c>
      <c r="W11" s="111"/>
      <c r="X11" s="105" t="s">
        <v>43</v>
      </c>
      <c r="Y11" s="259"/>
      <c r="Z11" s="112" t="s">
        <v>44</v>
      </c>
      <c r="AA11" s="105"/>
      <c r="AB11" s="106" t="s">
        <v>903</v>
      </c>
      <c r="AC11" s="113" t="s">
        <v>35</v>
      </c>
      <c r="AE11" s="105" t="s">
        <v>43</v>
      </c>
      <c r="AF11" s="112" t="s">
        <v>45</v>
      </c>
      <c r="AG11" s="105"/>
      <c r="AH11" s="106" t="s">
        <v>903</v>
      </c>
      <c r="AI11" s="113" t="s">
        <v>35</v>
      </c>
      <c r="AJ11" s="114"/>
      <c r="AK11" s="115"/>
      <c r="AL11" s="115"/>
      <c r="AM11" s="116"/>
      <c r="AN11" s="117"/>
      <c r="AO11" s="141"/>
      <c r="AP11" s="142"/>
      <c r="AQ11" s="142"/>
      <c r="AR11" s="142"/>
      <c r="AS11" s="114"/>
      <c r="AT11" s="115"/>
      <c r="AU11" s="117"/>
      <c r="AV11" s="117"/>
      <c r="AW11" s="101"/>
      <c r="AX11" s="101"/>
      <c r="AY11" s="101"/>
      <c r="AZ11" s="101"/>
      <c r="BA11" s="101"/>
      <c r="BB11" s="101"/>
      <c r="BC11" s="101"/>
      <c r="BD11" s="101"/>
      <c r="BE11" s="114"/>
      <c r="BF11" s="117"/>
      <c r="BG11" s="117"/>
    </row>
    <row r="12" spans="1:70" ht="30" customHeight="1" x14ac:dyDescent="0.3">
      <c r="A12" s="102" t="s">
        <v>46</v>
      </c>
      <c r="B12" s="103"/>
      <c r="C12" s="104" t="s">
        <v>47</v>
      </c>
      <c r="D12" s="105"/>
      <c r="E12" s="106" t="s">
        <v>903</v>
      </c>
      <c r="F12" s="107" t="s">
        <v>35</v>
      </c>
      <c r="G12" s="108"/>
      <c r="H12" s="109"/>
      <c r="I12" s="248">
        <f t="shared" si="0"/>
        <v>0</v>
      </c>
      <c r="J12" s="108"/>
      <c r="K12" s="247">
        <f t="shared" si="1"/>
        <v>0</v>
      </c>
      <c r="L12" s="110"/>
      <c r="M12" s="247">
        <f t="shared" si="2"/>
        <v>0</v>
      </c>
      <c r="N12" s="110"/>
      <c r="O12" s="247">
        <f t="shared" si="3"/>
        <v>0</v>
      </c>
      <c r="P12" s="110"/>
      <c r="Q12" s="247">
        <f t="shared" si="4"/>
        <v>0</v>
      </c>
      <c r="R12" s="110"/>
      <c r="S12" s="248">
        <f t="shared" si="5"/>
        <v>0</v>
      </c>
      <c r="T12" s="247">
        <f t="shared" si="6"/>
        <v>0</v>
      </c>
      <c r="U12" s="247">
        <f t="shared" si="7"/>
        <v>0</v>
      </c>
      <c r="V12" s="255">
        <f t="shared" si="8"/>
        <v>0</v>
      </c>
      <c r="W12" s="111"/>
      <c r="X12" s="105" t="s">
        <v>46</v>
      </c>
      <c r="Y12" s="259"/>
      <c r="Z12" s="112" t="s">
        <v>47</v>
      </c>
      <c r="AA12" s="105"/>
      <c r="AB12" s="106" t="s">
        <v>903</v>
      </c>
      <c r="AC12" s="113" t="s">
        <v>35</v>
      </c>
      <c r="AE12" s="105" t="s">
        <v>46</v>
      </c>
      <c r="AF12" s="112" t="s">
        <v>48</v>
      </c>
      <c r="AG12" s="105"/>
      <c r="AH12" s="106" t="s">
        <v>903</v>
      </c>
      <c r="AI12" s="113" t="s">
        <v>35</v>
      </c>
      <c r="AJ12" s="114"/>
      <c r="AK12" s="115"/>
      <c r="AL12" s="115"/>
      <c r="AM12" s="116"/>
      <c r="AN12" s="117"/>
      <c r="AO12" s="141"/>
      <c r="AP12" s="142"/>
      <c r="AQ12" s="142"/>
      <c r="AR12" s="142"/>
      <c r="AS12" s="114"/>
      <c r="AT12" s="115"/>
      <c r="AU12" s="117"/>
      <c r="AV12" s="117"/>
      <c r="AW12" s="101"/>
      <c r="AX12" s="101"/>
      <c r="AY12" s="101"/>
      <c r="AZ12" s="101"/>
      <c r="BA12" s="101"/>
      <c r="BB12" s="101"/>
      <c r="BC12" s="101"/>
      <c r="BD12" s="101"/>
      <c r="BE12" s="114"/>
      <c r="BF12" s="117"/>
      <c r="BG12" s="117"/>
    </row>
    <row r="13" spans="1:70" ht="30" customHeight="1" x14ac:dyDescent="0.35">
      <c r="A13" s="507" t="s">
        <v>35</v>
      </c>
      <c r="B13" s="131" t="s">
        <v>49</v>
      </c>
      <c r="C13" s="508"/>
      <c r="D13" s="105"/>
      <c r="E13" s="106"/>
      <c r="F13" s="509"/>
      <c r="G13" s="132"/>
      <c r="H13" s="133"/>
      <c r="I13" s="250"/>
      <c r="J13" s="132"/>
      <c r="K13" s="510"/>
      <c r="L13" s="132"/>
      <c r="M13" s="133"/>
      <c r="N13" s="133"/>
      <c r="O13" s="510"/>
      <c r="P13" s="132"/>
      <c r="Q13" s="133"/>
      <c r="R13" s="133"/>
      <c r="S13" s="250"/>
      <c r="T13" s="124"/>
      <c r="U13" s="122"/>
      <c r="V13" s="256"/>
      <c r="W13" s="111"/>
      <c r="X13" s="135" t="s">
        <v>35</v>
      </c>
      <c r="Y13" s="131" t="s">
        <v>49</v>
      </c>
      <c r="Z13" s="258"/>
      <c r="AA13" s="105"/>
      <c r="AB13" s="106"/>
      <c r="AC13" s="105"/>
      <c r="AE13" s="135" t="s">
        <v>35</v>
      </c>
      <c r="AF13" s="131" t="s">
        <v>50</v>
      </c>
      <c r="AG13" s="105"/>
      <c r="AH13" s="106"/>
      <c r="AI13" s="105"/>
      <c r="AJ13" s="140"/>
      <c r="AK13" s="143"/>
      <c r="AL13" s="143"/>
      <c r="AM13" s="141"/>
      <c r="AN13" s="142"/>
      <c r="AO13" s="141"/>
      <c r="AP13" s="142"/>
      <c r="AQ13" s="142"/>
      <c r="AR13" s="142"/>
      <c r="AS13" s="140"/>
      <c r="AT13" s="143"/>
      <c r="AU13" s="142"/>
      <c r="AV13" s="142"/>
      <c r="AW13" s="101"/>
      <c r="AX13" s="101"/>
      <c r="AY13" s="101"/>
      <c r="AZ13" s="101"/>
      <c r="BA13" s="101"/>
      <c r="BB13" s="101"/>
      <c r="BC13" s="101"/>
      <c r="BD13" s="101"/>
      <c r="BE13" s="114"/>
      <c r="BF13" s="117"/>
      <c r="BG13" s="117"/>
    </row>
    <row r="14" spans="1:70" ht="30" customHeight="1" x14ac:dyDescent="0.3">
      <c r="A14" s="102" t="s">
        <v>51</v>
      </c>
      <c r="B14" s="103"/>
      <c r="C14" s="104" t="s">
        <v>52</v>
      </c>
      <c r="D14" s="105"/>
      <c r="E14" s="106" t="s">
        <v>903</v>
      </c>
      <c r="F14" s="107">
        <v>1</v>
      </c>
      <c r="G14" s="108"/>
      <c r="H14" s="109"/>
      <c r="I14" s="248">
        <f t="shared" si="0"/>
        <v>0</v>
      </c>
      <c r="J14" s="108"/>
      <c r="K14" s="247">
        <f t="shared" si="1"/>
        <v>0</v>
      </c>
      <c r="L14" s="110"/>
      <c r="M14" s="247">
        <f t="shared" si="2"/>
        <v>0</v>
      </c>
      <c r="N14" s="110"/>
      <c r="O14" s="247">
        <f t="shared" si="3"/>
        <v>0</v>
      </c>
      <c r="P14" s="110"/>
      <c r="Q14" s="247">
        <f t="shared" si="4"/>
        <v>0</v>
      </c>
      <c r="R14" s="110"/>
      <c r="S14" s="248">
        <f t="shared" si="5"/>
        <v>0</v>
      </c>
      <c r="T14" s="247">
        <f t="shared" si="6"/>
        <v>0</v>
      </c>
      <c r="U14" s="247">
        <f t="shared" si="7"/>
        <v>0</v>
      </c>
      <c r="V14" s="255">
        <f t="shared" si="8"/>
        <v>0</v>
      </c>
      <c r="W14" s="111"/>
      <c r="X14" s="105" t="s">
        <v>51</v>
      </c>
      <c r="Y14" s="259"/>
      <c r="Z14" s="112" t="s">
        <v>52</v>
      </c>
      <c r="AA14" s="105"/>
      <c r="AB14" s="106" t="s">
        <v>903</v>
      </c>
      <c r="AC14" s="113">
        <v>1</v>
      </c>
      <c r="AE14" s="105" t="s">
        <v>51</v>
      </c>
      <c r="AF14" s="112" t="s">
        <v>53</v>
      </c>
      <c r="AG14" s="105"/>
      <c r="AH14" s="106" t="s">
        <v>903</v>
      </c>
      <c r="AI14" s="113">
        <v>1</v>
      </c>
      <c r="AJ14" s="114">
        <v>10000</v>
      </c>
      <c r="AK14" s="115"/>
      <c r="AL14" s="115"/>
      <c r="AM14" s="116"/>
      <c r="AN14" s="117"/>
      <c r="AO14" s="141"/>
      <c r="AP14" s="142"/>
      <c r="AQ14" s="142"/>
      <c r="AR14" s="142"/>
      <c r="AS14" s="114"/>
      <c r="AT14" s="115"/>
      <c r="AU14" s="117"/>
      <c r="AV14" s="117"/>
      <c r="AW14" s="101"/>
      <c r="AX14" s="101"/>
      <c r="AY14" s="101"/>
      <c r="AZ14" s="101"/>
      <c r="BA14" s="101"/>
      <c r="BB14" s="101"/>
      <c r="BC14" s="101"/>
      <c r="BD14" s="101"/>
      <c r="BE14" s="114"/>
      <c r="BF14" s="117"/>
      <c r="BG14" s="117"/>
      <c r="BO14" s="139">
        <f>T14/2</f>
        <v>0</v>
      </c>
      <c r="BP14" s="139">
        <f>U14/2</f>
        <v>0</v>
      </c>
      <c r="BQ14" s="139">
        <f>BP14/650</f>
        <v>0</v>
      </c>
      <c r="BR14" s="139">
        <f>BO14+BQ14</f>
        <v>0</v>
      </c>
    </row>
    <row r="15" spans="1:70" ht="30" customHeight="1" x14ac:dyDescent="0.3">
      <c r="A15" s="102" t="s">
        <v>54</v>
      </c>
      <c r="B15" s="103"/>
      <c r="C15" s="104" t="s">
        <v>49</v>
      </c>
      <c r="D15" s="105"/>
      <c r="E15" s="106" t="s">
        <v>903</v>
      </c>
      <c r="F15" s="107">
        <v>1</v>
      </c>
      <c r="G15" s="108"/>
      <c r="H15" s="109"/>
      <c r="I15" s="248">
        <f t="shared" si="0"/>
        <v>0</v>
      </c>
      <c r="J15" s="108"/>
      <c r="K15" s="247">
        <f t="shared" si="1"/>
        <v>0</v>
      </c>
      <c r="L15" s="110"/>
      <c r="M15" s="247">
        <f t="shared" si="2"/>
        <v>0</v>
      </c>
      <c r="N15" s="110"/>
      <c r="O15" s="247">
        <f t="shared" si="3"/>
        <v>0</v>
      </c>
      <c r="P15" s="110"/>
      <c r="Q15" s="247">
        <f t="shared" si="4"/>
        <v>0</v>
      </c>
      <c r="R15" s="110"/>
      <c r="S15" s="248">
        <f t="shared" si="5"/>
        <v>0</v>
      </c>
      <c r="T15" s="247">
        <f t="shared" si="6"/>
        <v>0</v>
      </c>
      <c r="U15" s="247">
        <f t="shared" si="7"/>
        <v>0</v>
      </c>
      <c r="V15" s="255">
        <f t="shared" si="8"/>
        <v>0</v>
      </c>
      <c r="W15" s="111"/>
      <c r="X15" s="105" t="s">
        <v>54</v>
      </c>
      <c r="Y15" s="259"/>
      <c r="Z15" s="112" t="s">
        <v>49</v>
      </c>
      <c r="AA15" s="105"/>
      <c r="AB15" s="106" t="s">
        <v>903</v>
      </c>
      <c r="AC15" s="113">
        <v>1</v>
      </c>
      <c r="AE15" s="105" t="s">
        <v>54</v>
      </c>
      <c r="AF15" s="112" t="s">
        <v>50</v>
      </c>
      <c r="AG15" s="105"/>
      <c r="AH15" s="106" t="s">
        <v>903</v>
      </c>
      <c r="AI15" s="113">
        <v>1</v>
      </c>
      <c r="AJ15" s="114">
        <v>21046</v>
      </c>
      <c r="AK15" s="115"/>
      <c r="AL15" s="115"/>
      <c r="AM15" s="116"/>
      <c r="AN15" s="117"/>
      <c r="AO15" s="141"/>
      <c r="AP15" s="142"/>
      <c r="AQ15" s="142"/>
      <c r="AR15" s="142"/>
      <c r="AS15" s="114"/>
      <c r="AT15" s="115"/>
      <c r="AU15" s="117"/>
      <c r="AV15" s="117"/>
      <c r="AW15" s="101"/>
      <c r="AX15" s="101"/>
      <c r="AY15" s="101"/>
      <c r="AZ15" s="101"/>
      <c r="BA15" s="101"/>
      <c r="BB15" s="101"/>
      <c r="BC15" s="101"/>
      <c r="BD15" s="101"/>
      <c r="BE15" s="114"/>
      <c r="BF15" s="117"/>
      <c r="BG15" s="117"/>
      <c r="BO15" s="139">
        <f>T15/2</f>
        <v>0</v>
      </c>
      <c r="BP15" s="139">
        <f>U15/2</f>
        <v>0</v>
      </c>
      <c r="BQ15" s="139">
        <f>BP15/650</f>
        <v>0</v>
      </c>
      <c r="BR15" s="139">
        <f>BO15+BQ15</f>
        <v>0</v>
      </c>
    </row>
    <row r="16" spans="1:70" ht="30" customHeight="1" x14ac:dyDescent="0.3">
      <c r="A16" s="102"/>
      <c r="B16" s="103"/>
      <c r="C16" s="104"/>
      <c r="D16" s="105"/>
      <c r="E16" s="106"/>
      <c r="F16" s="107"/>
      <c r="G16" s="108"/>
      <c r="H16" s="109"/>
      <c r="I16" s="248">
        <f t="shared" si="0"/>
        <v>0</v>
      </c>
      <c r="J16" s="108"/>
      <c r="K16" s="247">
        <f t="shared" si="1"/>
        <v>0</v>
      </c>
      <c r="L16" s="110"/>
      <c r="M16" s="247">
        <f t="shared" si="2"/>
        <v>0</v>
      </c>
      <c r="N16" s="110"/>
      <c r="O16" s="247">
        <f t="shared" si="3"/>
        <v>0</v>
      </c>
      <c r="P16" s="110"/>
      <c r="Q16" s="247">
        <f t="shared" si="4"/>
        <v>0</v>
      </c>
      <c r="R16" s="110"/>
      <c r="S16" s="248">
        <f t="shared" si="5"/>
        <v>0</v>
      </c>
      <c r="T16" s="247">
        <f t="shared" si="6"/>
        <v>0</v>
      </c>
      <c r="U16" s="247">
        <f t="shared" si="7"/>
        <v>0</v>
      </c>
      <c r="V16" s="255">
        <f t="shared" si="8"/>
        <v>0</v>
      </c>
      <c r="W16" s="111"/>
      <c r="X16" s="105" t="s">
        <v>477</v>
      </c>
      <c r="Y16" s="259"/>
      <c r="Z16" s="112" t="s">
        <v>478</v>
      </c>
      <c r="AA16" s="105"/>
      <c r="AB16" s="106" t="s">
        <v>903</v>
      </c>
      <c r="AC16" s="113">
        <v>1</v>
      </c>
      <c r="AE16" s="105" t="s">
        <v>477</v>
      </c>
      <c r="AF16" s="112" t="s">
        <v>479</v>
      </c>
      <c r="AG16" s="105"/>
      <c r="AH16" s="106" t="s">
        <v>903</v>
      </c>
      <c r="AI16" s="113">
        <v>1</v>
      </c>
      <c r="AJ16" s="114"/>
      <c r="AK16" s="115"/>
      <c r="AL16" s="115"/>
      <c r="AM16" s="116"/>
      <c r="AN16" s="117"/>
      <c r="AO16" s="141"/>
      <c r="AP16" s="142"/>
      <c r="AQ16" s="142"/>
      <c r="AR16" s="142"/>
      <c r="AS16" s="114"/>
      <c r="AT16" s="115"/>
      <c r="AU16" s="117"/>
      <c r="AV16" s="117"/>
      <c r="AW16" s="101"/>
      <c r="AX16" s="101"/>
      <c r="AY16" s="101"/>
      <c r="AZ16" s="101"/>
      <c r="BA16" s="101"/>
      <c r="BB16" s="101"/>
      <c r="BC16" s="101"/>
      <c r="BD16" s="101"/>
      <c r="BE16" s="114"/>
      <c r="BF16" s="117"/>
      <c r="BG16" s="117"/>
      <c r="BR16" s="139">
        <f>SUM(BR14:BR15)</f>
        <v>0</v>
      </c>
    </row>
    <row r="17" spans="1:59" ht="30" customHeight="1" x14ac:dyDescent="0.35">
      <c r="A17" s="507" t="s">
        <v>55</v>
      </c>
      <c r="B17" s="131" t="s">
        <v>56</v>
      </c>
      <c r="C17" s="508"/>
      <c r="D17" s="105"/>
      <c r="E17" s="106"/>
      <c r="F17" s="107"/>
      <c r="G17" s="132"/>
      <c r="H17" s="133"/>
      <c r="I17" s="250"/>
      <c r="J17" s="132"/>
      <c r="K17" s="510"/>
      <c r="L17" s="132"/>
      <c r="M17" s="133"/>
      <c r="N17" s="133"/>
      <c r="O17" s="510"/>
      <c r="P17" s="132"/>
      <c r="Q17" s="133"/>
      <c r="R17" s="133"/>
      <c r="S17" s="250"/>
      <c r="T17" s="124"/>
      <c r="U17" s="122"/>
      <c r="V17" s="256"/>
      <c r="W17" s="111"/>
      <c r="X17" s="135" t="s">
        <v>55</v>
      </c>
      <c r="Y17" s="136" t="s">
        <v>56</v>
      </c>
      <c r="Z17" s="137"/>
      <c r="AA17" s="105"/>
      <c r="AB17" s="106"/>
      <c r="AC17" s="113"/>
      <c r="AE17" s="135" t="s">
        <v>55</v>
      </c>
      <c r="AF17" s="136" t="s">
        <v>57</v>
      </c>
      <c r="AG17" s="105"/>
      <c r="AH17" s="106"/>
      <c r="AI17" s="113"/>
      <c r="AJ17" s="140"/>
      <c r="AK17" s="143"/>
      <c r="AL17" s="143"/>
      <c r="AM17" s="141"/>
      <c r="AN17" s="142"/>
      <c r="AO17" s="141"/>
      <c r="AP17" s="142"/>
      <c r="AQ17" s="142"/>
      <c r="AR17" s="142"/>
      <c r="AS17" s="140"/>
      <c r="AT17" s="143"/>
      <c r="AU17" s="142"/>
      <c r="AV17" s="142"/>
      <c r="AW17" s="101"/>
      <c r="AX17" s="101"/>
      <c r="AY17" s="101"/>
      <c r="AZ17" s="101"/>
      <c r="BA17" s="101"/>
      <c r="BB17" s="101"/>
      <c r="BC17" s="101"/>
      <c r="BD17" s="101"/>
      <c r="BE17" s="114"/>
      <c r="BF17" s="117"/>
      <c r="BG17" s="117"/>
    </row>
    <row r="18" spans="1:59" ht="30" customHeight="1" x14ac:dyDescent="0.35">
      <c r="A18" s="511" t="s">
        <v>58</v>
      </c>
      <c r="B18" s="301"/>
      <c r="C18" s="508" t="s">
        <v>59</v>
      </c>
      <c r="D18" s="105"/>
      <c r="E18" s="105"/>
      <c r="F18" s="107"/>
      <c r="G18" s="132"/>
      <c r="H18" s="133"/>
      <c r="I18" s="250"/>
      <c r="J18" s="132"/>
      <c r="K18" s="510"/>
      <c r="L18" s="132"/>
      <c r="M18" s="133"/>
      <c r="N18" s="133"/>
      <c r="O18" s="510"/>
      <c r="P18" s="132"/>
      <c r="Q18" s="133"/>
      <c r="R18" s="133"/>
      <c r="S18" s="250"/>
      <c r="T18" s="124"/>
      <c r="U18" s="122"/>
      <c r="V18" s="256"/>
      <c r="W18" s="111"/>
      <c r="X18" s="260" t="s">
        <v>58</v>
      </c>
      <c r="Y18" s="101"/>
      <c r="Z18" s="137" t="s">
        <v>59</v>
      </c>
      <c r="AA18" s="105"/>
      <c r="AB18" s="105"/>
      <c r="AC18" s="113"/>
      <c r="AE18" s="260" t="s">
        <v>58</v>
      </c>
      <c r="AF18" s="137" t="s">
        <v>60</v>
      </c>
      <c r="AG18" s="105"/>
      <c r="AH18" s="105"/>
      <c r="AI18" s="113"/>
      <c r="AJ18" s="140"/>
      <c r="AK18" s="143"/>
      <c r="AL18" s="143"/>
      <c r="AM18" s="141"/>
      <c r="AN18" s="142"/>
      <c r="AO18" s="141"/>
      <c r="AP18" s="142"/>
      <c r="AQ18" s="142"/>
      <c r="AR18" s="142"/>
      <c r="AS18" s="140"/>
      <c r="AT18" s="143"/>
      <c r="AU18" s="142"/>
      <c r="AV18" s="142"/>
      <c r="AW18" s="101"/>
      <c r="AX18" s="101"/>
      <c r="AY18" s="101"/>
      <c r="AZ18" s="101"/>
      <c r="BA18" s="101"/>
      <c r="BB18" s="101"/>
      <c r="BC18" s="101"/>
      <c r="BD18" s="101"/>
      <c r="BE18" s="114"/>
      <c r="BF18" s="117"/>
      <c r="BG18" s="117"/>
    </row>
    <row r="19" spans="1:59" ht="46.5" x14ac:dyDescent="0.3">
      <c r="A19" s="102" t="s">
        <v>61</v>
      </c>
      <c r="B19" s="103"/>
      <c r="C19" s="104" t="s">
        <v>659</v>
      </c>
      <c r="D19" s="105"/>
      <c r="E19" s="106" t="s">
        <v>903</v>
      </c>
      <c r="F19" s="107">
        <v>1</v>
      </c>
      <c r="G19" s="108"/>
      <c r="H19" s="109"/>
      <c r="I19" s="248">
        <f t="shared" si="0"/>
        <v>0</v>
      </c>
      <c r="J19" s="108"/>
      <c r="K19" s="247">
        <f t="shared" si="1"/>
        <v>0</v>
      </c>
      <c r="L19" s="110"/>
      <c r="M19" s="247">
        <f t="shared" si="2"/>
        <v>0</v>
      </c>
      <c r="N19" s="110"/>
      <c r="O19" s="247">
        <f t="shared" si="3"/>
        <v>0</v>
      </c>
      <c r="P19" s="110"/>
      <c r="Q19" s="247">
        <f t="shared" si="4"/>
        <v>0</v>
      </c>
      <c r="R19" s="110"/>
      <c r="S19" s="248">
        <f t="shared" si="5"/>
        <v>0</v>
      </c>
      <c r="T19" s="247">
        <f t="shared" si="6"/>
        <v>0</v>
      </c>
      <c r="U19" s="247">
        <f t="shared" si="7"/>
        <v>0</v>
      </c>
      <c r="V19" s="255">
        <f t="shared" si="8"/>
        <v>0</v>
      </c>
      <c r="W19" s="111"/>
      <c r="X19" s="105" t="s">
        <v>61</v>
      </c>
      <c r="Y19" s="259"/>
      <c r="Z19" s="112" t="s">
        <v>480</v>
      </c>
      <c r="AA19" s="105"/>
      <c r="AB19" s="106" t="s">
        <v>903</v>
      </c>
      <c r="AC19" s="113">
        <v>1</v>
      </c>
      <c r="AE19" s="105" t="s">
        <v>61</v>
      </c>
      <c r="AF19" s="112" t="s">
        <v>481</v>
      </c>
      <c r="AG19" s="105"/>
      <c r="AH19" s="106" t="s">
        <v>903</v>
      </c>
      <c r="AI19" s="113">
        <v>1</v>
      </c>
      <c r="AJ19" s="114">
        <v>338944</v>
      </c>
      <c r="AK19" s="115"/>
      <c r="AL19" s="115"/>
      <c r="AM19" s="116"/>
      <c r="AN19" s="117"/>
      <c r="AO19" s="141"/>
      <c r="AP19" s="142"/>
      <c r="AQ19" s="142"/>
      <c r="AR19" s="142"/>
      <c r="AS19" s="114"/>
      <c r="AT19" s="115"/>
      <c r="AU19" s="117"/>
      <c r="AV19" s="117"/>
      <c r="AW19" s="101"/>
      <c r="AX19" s="101"/>
      <c r="AY19" s="101"/>
      <c r="AZ19" s="101"/>
      <c r="BA19" s="101"/>
      <c r="BB19" s="101"/>
      <c r="BC19" s="101"/>
      <c r="BD19" s="101"/>
      <c r="BE19" s="114"/>
      <c r="BF19" s="117"/>
      <c r="BG19" s="117"/>
    </row>
    <row r="20" spans="1:59" ht="30" customHeight="1" x14ac:dyDescent="0.3">
      <c r="A20" s="102" t="s">
        <v>62</v>
      </c>
      <c r="B20" s="103"/>
      <c r="C20" s="104" t="s">
        <v>63</v>
      </c>
      <c r="D20" s="105"/>
      <c r="E20" s="106" t="s">
        <v>903</v>
      </c>
      <c r="F20" s="107">
        <v>1</v>
      </c>
      <c r="G20" s="108"/>
      <c r="H20" s="109"/>
      <c r="I20" s="248">
        <f t="shared" si="0"/>
        <v>0</v>
      </c>
      <c r="J20" s="108"/>
      <c r="K20" s="247">
        <f t="shared" si="1"/>
        <v>0</v>
      </c>
      <c r="L20" s="110"/>
      <c r="M20" s="247">
        <f t="shared" si="2"/>
        <v>0</v>
      </c>
      <c r="N20" s="110"/>
      <c r="O20" s="247">
        <f t="shared" si="3"/>
        <v>0</v>
      </c>
      <c r="P20" s="110"/>
      <c r="Q20" s="247">
        <f t="shared" si="4"/>
        <v>0</v>
      </c>
      <c r="R20" s="110"/>
      <c r="S20" s="248">
        <f t="shared" si="5"/>
        <v>0</v>
      </c>
      <c r="T20" s="247">
        <f t="shared" si="6"/>
        <v>0</v>
      </c>
      <c r="U20" s="247">
        <f t="shared" si="7"/>
        <v>0</v>
      </c>
      <c r="V20" s="255">
        <f t="shared" si="8"/>
        <v>0</v>
      </c>
      <c r="W20" s="111"/>
      <c r="X20" s="105" t="s">
        <v>62</v>
      </c>
      <c r="Y20" s="259"/>
      <c r="Z20" s="112" t="s">
        <v>63</v>
      </c>
      <c r="AA20" s="105"/>
      <c r="AB20" s="106" t="s">
        <v>903</v>
      </c>
      <c r="AC20" s="113">
        <v>1</v>
      </c>
      <c r="AE20" s="105" t="s">
        <v>62</v>
      </c>
      <c r="AF20" s="112" t="s">
        <v>64</v>
      </c>
      <c r="AG20" s="105"/>
      <c r="AH20" s="106" t="s">
        <v>903</v>
      </c>
      <c r="AI20" s="113">
        <v>1</v>
      </c>
      <c r="AJ20" s="114">
        <v>128980.15162526842</v>
      </c>
      <c r="AK20" s="115"/>
      <c r="AL20" s="115"/>
      <c r="AM20" s="116"/>
      <c r="AN20" s="117"/>
      <c r="AO20" s="141"/>
      <c r="AP20" s="142"/>
      <c r="AQ20" s="142"/>
      <c r="AR20" s="142"/>
      <c r="AS20" s="114"/>
      <c r="AT20" s="115"/>
      <c r="AU20" s="117"/>
      <c r="AV20" s="117"/>
      <c r="AW20" s="101"/>
      <c r="AX20" s="101"/>
      <c r="AY20" s="101"/>
      <c r="AZ20" s="101"/>
      <c r="BA20" s="101"/>
      <c r="BB20" s="101"/>
      <c r="BC20" s="101"/>
      <c r="BD20" s="101"/>
      <c r="BE20" s="114"/>
      <c r="BF20" s="117"/>
      <c r="BG20" s="117"/>
    </row>
    <row r="21" spans="1:59" ht="30" customHeight="1" x14ac:dyDescent="0.3">
      <c r="A21" s="102" t="s">
        <v>65</v>
      </c>
      <c r="B21" s="103"/>
      <c r="C21" s="104" t="s">
        <v>66</v>
      </c>
      <c r="D21" s="105"/>
      <c r="E21" s="106" t="s">
        <v>903</v>
      </c>
      <c r="F21" s="107">
        <v>1</v>
      </c>
      <c r="G21" s="108"/>
      <c r="H21" s="109"/>
      <c r="I21" s="248">
        <f t="shared" si="0"/>
        <v>0</v>
      </c>
      <c r="J21" s="108"/>
      <c r="K21" s="247">
        <f t="shared" si="1"/>
        <v>0</v>
      </c>
      <c r="L21" s="110"/>
      <c r="M21" s="247">
        <f t="shared" si="2"/>
        <v>0</v>
      </c>
      <c r="N21" s="110"/>
      <c r="O21" s="247">
        <f t="shared" si="3"/>
        <v>0</v>
      </c>
      <c r="P21" s="110"/>
      <c r="Q21" s="247">
        <f t="shared" si="4"/>
        <v>0</v>
      </c>
      <c r="R21" s="110"/>
      <c r="S21" s="248">
        <f t="shared" si="5"/>
        <v>0</v>
      </c>
      <c r="T21" s="247">
        <f t="shared" si="6"/>
        <v>0</v>
      </c>
      <c r="U21" s="247">
        <f t="shared" si="7"/>
        <v>0</v>
      </c>
      <c r="V21" s="255">
        <f t="shared" si="8"/>
        <v>0</v>
      </c>
      <c r="W21" s="111"/>
      <c r="X21" s="105" t="s">
        <v>65</v>
      </c>
      <c r="Y21" s="259"/>
      <c r="Z21" s="112" t="s">
        <v>66</v>
      </c>
      <c r="AA21" s="105"/>
      <c r="AB21" s="106" t="s">
        <v>903</v>
      </c>
      <c r="AC21" s="113">
        <v>1</v>
      </c>
      <c r="AE21" s="105" t="s">
        <v>65</v>
      </c>
      <c r="AF21" s="112" t="s">
        <v>67</v>
      </c>
      <c r="AG21" s="105"/>
      <c r="AH21" s="106" t="s">
        <v>903</v>
      </c>
      <c r="AI21" s="113">
        <v>1</v>
      </c>
      <c r="AJ21" s="114"/>
      <c r="AK21" s="115"/>
      <c r="AL21" s="115"/>
      <c r="AM21" s="116"/>
      <c r="AN21" s="117"/>
      <c r="AO21" s="141"/>
      <c r="AP21" s="142"/>
      <c r="AQ21" s="142"/>
      <c r="AR21" s="142"/>
      <c r="AS21" s="114"/>
      <c r="AT21" s="115"/>
      <c r="AU21" s="117"/>
      <c r="AV21" s="117"/>
      <c r="AW21" s="101"/>
      <c r="AX21" s="101"/>
      <c r="AY21" s="101"/>
      <c r="AZ21" s="101"/>
      <c r="BA21" s="101"/>
      <c r="BB21" s="101"/>
      <c r="BC21" s="101"/>
      <c r="BD21" s="101"/>
      <c r="BE21" s="114"/>
      <c r="BF21" s="117"/>
      <c r="BG21" s="117"/>
    </row>
    <row r="22" spans="1:59" ht="30" customHeight="1" x14ac:dyDescent="0.3">
      <c r="A22" s="102" t="s">
        <v>68</v>
      </c>
      <c r="B22" s="103"/>
      <c r="C22" s="104" t="s">
        <v>69</v>
      </c>
      <c r="D22" s="105"/>
      <c r="E22" s="106" t="s">
        <v>903</v>
      </c>
      <c r="F22" s="107">
        <v>1</v>
      </c>
      <c r="G22" s="108"/>
      <c r="H22" s="109"/>
      <c r="I22" s="248">
        <f t="shared" si="0"/>
        <v>0</v>
      </c>
      <c r="J22" s="108"/>
      <c r="K22" s="247">
        <f t="shared" si="1"/>
        <v>0</v>
      </c>
      <c r="L22" s="110"/>
      <c r="M22" s="247">
        <f t="shared" si="2"/>
        <v>0</v>
      </c>
      <c r="N22" s="110"/>
      <c r="O22" s="247">
        <f t="shared" si="3"/>
        <v>0</v>
      </c>
      <c r="P22" s="110"/>
      <c r="Q22" s="247">
        <f t="shared" si="4"/>
        <v>0</v>
      </c>
      <c r="R22" s="110"/>
      <c r="S22" s="248">
        <f t="shared" si="5"/>
        <v>0</v>
      </c>
      <c r="T22" s="247">
        <f t="shared" si="6"/>
        <v>0</v>
      </c>
      <c r="U22" s="247">
        <f t="shared" si="7"/>
        <v>0</v>
      </c>
      <c r="V22" s="255">
        <f t="shared" si="8"/>
        <v>0</v>
      </c>
      <c r="W22" s="111"/>
      <c r="X22" s="105" t="s">
        <v>68</v>
      </c>
      <c r="Y22" s="259"/>
      <c r="Z22" s="112" t="s">
        <v>69</v>
      </c>
      <c r="AA22" s="105"/>
      <c r="AB22" s="106" t="s">
        <v>903</v>
      </c>
      <c r="AC22" s="113">
        <v>1</v>
      </c>
      <c r="AE22" s="105" t="s">
        <v>68</v>
      </c>
      <c r="AF22" s="112" t="s">
        <v>70</v>
      </c>
      <c r="AG22" s="105"/>
      <c r="AH22" s="106" t="s">
        <v>903</v>
      </c>
      <c r="AI22" s="113">
        <v>1</v>
      </c>
      <c r="AJ22" s="114"/>
      <c r="AK22" s="115"/>
      <c r="AL22" s="115"/>
      <c r="AM22" s="116"/>
      <c r="AN22" s="117"/>
      <c r="AO22" s="141"/>
      <c r="AP22" s="142"/>
      <c r="AQ22" s="142"/>
      <c r="AR22" s="142"/>
      <c r="AS22" s="114"/>
      <c r="AT22" s="115"/>
      <c r="AU22" s="117"/>
      <c r="AV22" s="117"/>
      <c r="AW22" s="101"/>
      <c r="AX22" s="101"/>
      <c r="AY22" s="101"/>
      <c r="AZ22" s="101"/>
      <c r="BA22" s="101"/>
      <c r="BB22" s="101"/>
      <c r="BC22" s="101"/>
      <c r="BD22" s="101"/>
      <c r="BE22" s="114"/>
      <c r="BF22" s="117"/>
      <c r="BG22" s="117"/>
    </row>
    <row r="23" spans="1:59" ht="30" customHeight="1" x14ac:dyDescent="0.3">
      <c r="A23" s="102" t="s">
        <v>71</v>
      </c>
      <c r="B23" s="103"/>
      <c r="C23" s="104" t="s">
        <v>72</v>
      </c>
      <c r="D23" s="105"/>
      <c r="E23" s="106" t="s">
        <v>903</v>
      </c>
      <c r="F23" s="107">
        <v>1</v>
      </c>
      <c r="G23" s="108"/>
      <c r="H23" s="109"/>
      <c r="I23" s="248">
        <f t="shared" si="0"/>
        <v>0</v>
      </c>
      <c r="J23" s="108"/>
      <c r="K23" s="247">
        <f t="shared" si="1"/>
        <v>0</v>
      </c>
      <c r="L23" s="110"/>
      <c r="M23" s="247">
        <f t="shared" si="2"/>
        <v>0</v>
      </c>
      <c r="N23" s="110"/>
      <c r="O23" s="247">
        <f t="shared" si="3"/>
        <v>0</v>
      </c>
      <c r="P23" s="110"/>
      <c r="Q23" s="247">
        <f t="shared" si="4"/>
        <v>0</v>
      </c>
      <c r="R23" s="110"/>
      <c r="S23" s="248">
        <f t="shared" si="5"/>
        <v>0</v>
      </c>
      <c r="T23" s="247">
        <f t="shared" si="6"/>
        <v>0</v>
      </c>
      <c r="U23" s="247">
        <f t="shared" si="7"/>
        <v>0</v>
      </c>
      <c r="V23" s="255">
        <f t="shared" si="8"/>
        <v>0</v>
      </c>
      <c r="W23" s="111"/>
      <c r="X23" s="105" t="s">
        <v>71</v>
      </c>
      <c r="Y23" s="259"/>
      <c r="Z23" s="112" t="s">
        <v>72</v>
      </c>
      <c r="AA23" s="105"/>
      <c r="AB23" s="106" t="s">
        <v>903</v>
      </c>
      <c r="AC23" s="113">
        <v>1</v>
      </c>
      <c r="AE23" s="105" t="s">
        <v>71</v>
      </c>
      <c r="AF23" s="112" t="s">
        <v>73</v>
      </c>
      <c r="AG23" s="105"/>
      <c r="AH23" s="106" t="s">
        <v>903</v>
      </c>
      <c r="AI23" s="113">
        <v>1</v>
      </c>
      <c r="AJ23" s="114">
        <v>190033.51025153717</v>
      </c>
      <c r="AK23" s="115"/>
      <c r="AL23" s="115"/>
      <c r="AM23" s="116"/>
      <c r="AN23" s="117"/>
      <c r="AO23" s="141"/>
      <c r="AP23" s="142"/>
      <c r="AQ23" s="142"/>
      <c r="AR23" s="142"/>
      <c r="AS23" s="114"/>
      <c r="AT23" s="115"/>
      <c r="AU23" s="117"/>
      <c r="AV23" s="117"/>
      <c r="AW23" s="101"/>
      <c r="AX23" s="101"/>
      <c r="AY23" s="101"/>
      <c r="AZ23" s="101"/>
      <c r="BA23" s="101"/>
      <c r="BB23" s="101"/>
      <c r="BC23" s="101"/>
      <c r="BD23" s="101"/>
      <c r="BE23" s="114"/>
      <c r="BF23" s="117"/>
      <c r="BG23" s="117"/>
    </row>
    <row r="24" spans="1:59" ht="30" customHeight="1" x14ac:dyDescent="0.3">
      <c r="A24" s="102" t="s">
        <v>74</v>
      </c>
      <c r="B24" s="103"/>
      <c r="C24" s="104" t="s">
        <v>75</v>
      </c>
      <c r="D24" s="105"/>
      <c r="E24" s="106" t="s">
        <v>903</v>
      </c>
      <c r="F24" s="107">
        <v>1</v>
      </c>
      <c r="G24" s="108"/>
      <c r="H24" s="109"/>
      <c r="I24" s="248">
        <f t="shared" si="0"/>
        <v>0</v>
      </c>
      <c r="J24" s="108"/>
      <c r="K24" s="247">
        <f t="shared" si="1"/>
        <v>0</v>
      </c>
      <c r="L24" s="110"/>
      <c r="M24" s="247">
        <f t="shared" si="2"/>
        <v>0</v>
      </c>
      <c r="N24" s="110"/>
      <c r="O24" s="247">
        <f t="shared" si="3"/>
        <v>0</v>
      </c>
      <c r="P24" s="110"/>
      <c r="Q24" s="247">
        <f t="shared" si="4"/>
        <v>0</v>
      </c>
      <c r="R24" s="110"/>
      <c r="S24" s="248">
        <f t="shared" si="5"/>
        <v>0</v>
      </c>
      <c r="T24" s="247">
        <f t="shared" si="6"/>
        <v>0</v>
      </c>
      <c r="U24" s="247">
        <f t="shared" si="7"/>
        <v>0</v>
      </c>
      <c r="V24" s="255">
        <f t="shared" si="8"/>
        <v>0</v>
      </c>
      <c r="W24" s="111"/>
      <c r="X24" s="105" t="s">
        <v>74</v>
      </c>
      <c r="Y24" s="259"/>
      <c r="Z24" s="112" t="s">
        <v>75</v>
      </c>
      <c r="AA24" s="105"/>
      <c r="AB24" s="106"/>
      <c r="AC24" s="113"/>
      <c r="AE24" s="105" t="s">
        <v>74</v>
      </c>
      <c r="AF24" s="112" t="s">
        <v>76</v>
      </c>
      <c r="AG24" s="105"/>
      <c r="AH24" s="106"/>
      <c r="AI24" s="113"/>
      <c r="AJ24" s="114"/>
      <c r="AK24" s="115"/>
      <c r="AL24" s="115"/>
      <c r="AM24" s="116"/>
      <c r="AN24" s="117"/>
      <c r="AO24" s="141"/>
      <c r="AP24" s="142"/>
      <c r="AQ24" s="142"/>
      <c r="AR24" s="142"/>
      <c r="AS24" s="114"/>
      <c r="AT24" s="115"/>
      <c r="AU24" s="117"/>
      <c r="AV24" s="117"/>
      <c r="AW24" s="101"/>
      <c r="AX24" s="101"/>
      <c r="AY24" s="101"/>
      <c r="AZ24" s="101"/>
      <c r="BA24" s="101"/>
      <c r="BB24" s="101"/>
      <c r="BC24" s="101"/>
      <c r="BD24" s="101"/>
      <c r="BE24" s="114"/>
      <c r="BF24" s="117"/>
      <c r="BG24" s="117"/>
    </row>
    <row r="25" spans="1:59" ht="30" customHeight="1" x14ac:dyDescent="0.3">
      <c r="A25" s="102" t="s">
        <v>77</v>
      </c>
      <c r="B25" s="103"/>
      <c r="C25" s="104" t="s">
        <v>78</v>
      </c>
      <c r="D25" s="105"/>
      <c r="E25" s="106" t="s">
        <v>417</v>
      </c>
      <c r="F25" s="107">
        <v>1200</v>
      </c>
      <c r="G25" s="108"/>
      <c r="H25" s="109"/>
      <c r="I25" s="248">
        <f t="shared" si="0"/>
        <v>0</v>
      </c>
      <c r="J25" s="108"/>
      <c r="K25" s="247">
        <f t="shared" si="1"/>
        <v>0</v>
      </c>
      <c r="L25" s="110"/>
      <c r="M25" s="247">
        <f t="shared" si="2"/>
        <v>0</v>
      </c>
      <c r="N25" s="110"/>
      <c r="O25" s="247">
        <f t="shared" si="3"/>
        <v>0</v>
      </c>
      <c r="P25" s="110"/>
      <c r="Q25" s="247">
        <f t="shared" si="4"/>
        <v>0</v>
      </c>
      <c r="R25" s="110"/>
      <c r="S25" s="248">
        <f t="shared" si="5"/>
        <v>0</v>
      </c>
      <c r="T25" s="247">
        <f t="shared" si="6"/>
        <v>0</v>
      </c>
      <c r="U25" s="247">
        <f t="shared" si="7"/>
        <v>0</v>
      </c>
      <c r="V25" s="255">
        <f t="shared" si="8"/>
        <v>0</v>
      </c>
      <c r="W25" s="111"/>
      <c r="X25" s="105" t="s">
        <v>77</v>
      </c>
      <c r="Y25" s="259"/>
      <c r="Z25" s="112" t="s">
        <v>78</v>
      </c>
      <c r="AA25" s="105"/>
      <c r="AB25" s="106" t="s">
        <v>903</v>
      </c>
      <c r="AC25" s="113">
        <v>1</v>
      </c>
      <c r="AE25" s="105" t="s">
        <v>77</v>
      </c>
      <c r="AF25" s="112" t="s">
        <v>79</v>
      </c>
      <c r="AG25" s="105"/>
      <c r="AH25" s="106" t="s">
        <v>903</v>
      </c>
      <c r="AI25" s="113">
        <v>1</v>
      </c>
      <c r="AJ25" s="114">
        <f>136175.79+AK25</f>
        <v>481416.72705351119</v>
      </c>
      <c r="AK25" s="115">
        <v>345240.93705351115</v>
      </c>
      <c r="AL25" s="115"/>
      <c r="AM25" s="116"/>
      <c r="AN25" s="117"/>
      <c r="AO25" s="141"/>
      <c r="AP25" s="142"/>
      <c r="AQ25" s="142"/>
      <c r="AR25" s="142"/>
      <c r="AS25" s="114"/>
      <c r="AT25" s="115"/>
      <c r="AU25" s="117"/>
      <c r="AV25" s="117"/>
      <c r="AW25" s="101"/>
      <c r="AX25" s="101"/>
      <c r="AY25" s="101"/>
      <c r="AZ25" s="101"/>
      <c r="BA25" s="101"/>
      <c r="BB25" s="101"/>
      <c r="BC25" s="101"/>
      <c r="BD25" s="101"/>
      <c r="BE25" s="114"/>
      <c r="BF25" s="117"/>
      <c r="BG25" s="117"/>
    </row>
    <row r="26" spans="1:59" ht="30" customHeight="1" x14ac:dyDescent="0.3">
      <c r="A26" s="102" t="s">
        <v>80</v>
      </c>
      <c r="B26" s="103"/>
      <c r="C26" s="104" t="s">
        <v>81</v>
      </c>
      <c r="D26" s="105"/>
      <c r="E26" s="106" t="s">
        <v>903</v>
      </c>
      <c r="F26" s="107">
        <v>1</v>
      </c>
      <c r="G26" s="108"/>
      <c r="H26" s="109"/>
      <c r="I26" s="248">
        <f t="shared" si="0"/>
        <v>0</v>
      </c>
      <c r="J26" s="108"/>
      <c r="K26" s="247">
        <f t="shared" si="1"/>
        <v>0</v>
      </c>
      <c r="L26" s="110"/>
      <c r="M26" s="247">
        <f t="shared" si="2"/>
        <v>0</v>
      </c>
      <c r="N26" s="110"/>
      <c r="O26" s="247">
        <f t="shared" si="3"/>
        <v>0</v>
      </c>
      <c r="P26" s="110"/>
      <c r="Q26" s="247">
        <f t="shared" si="4"/>
        <v>0</v>
      </c>
      <c r="R26" s="110"/>
      <c r="S26" s="248">
        <f t="shared" si="5"/>
        <v>0</v>
      </c>
      <c r="T26" s="247">
        <f t="shared" si="6"/>
        <v>0</v>
      </c>
      <c r="U26" s="247">
        <f t="shared" si="7"/>
        <v>0</v>
      </c>
      <c r="V26" s="255">
        <f t="shared" si="8"/>
        <v>0</v>
      </c>
      <c r="W26" s="111"/>
      <c r="X26" s="105" t="s">
        <v>80</v>
      </c>
      <c r="Y26" s="259"/>
      <c r="Z26" s="112" t="s">
        <v>81</v>
      </c>
      <c r="AA26" s="105"/>
      <c r="AB26" s="106" t="s">
        <v>903</v>
      </c>
      <c r="AC26" s="113">
        <v>1</v>
      </c>
      <c r="AE26" s="105" t="s">
        <v>80</v>
      </c>
      <c r="AF26" s="112" t="s">
        <v>82</v>
      </c>
      <c r="AG26" s="105"/>
      <c r="AH26" s="106" t="s">
        <v>903</v>
      </c>
      <c r="AI26" s="113">
        <v>1</v>
      </c>
      <c r="AJ26" s="114">
        <v>20624.355981158304</v>
      </c>
      <c r="AK26" s="115"/>
      <c r="AL26" s="115"/>
      <c r="AM26" s="116"/>
      <c r="AN26" s="117"/>
      <c r="AO26" s="141"/>
      <c r="AP26" s="142"/>
      <c r="AQ26" s="142"/>
      <c r="AR26" s="142"/>
      <c r="AS26" s="114"/>
      <c r="AT26" s="115"/>
      <c r="AU26" s="117"/>
      <c r="AV26" s="117"/>
      <c r="AW26" s="101"/>
      <c r="AX26" s="101"/>
      <c r="AY26" s="101"/>
      <c r="AZ26" s="101"/>
      <c r="BA26" s="101"/>
      <c r="BB26" s="101"/>
      <c r="BC26" s="101"/>
      <c r="BD26" s="101"/>
      <c r="BE26" s="114"/>
      <c r="BF26" s="117"/>
      <c r="BG26" s="117"/>
    </row>
    <row r="27" spans="1:59" ht="30" customHeight="1" x14ac:dyDescent="0.3">
      <c r="A27" s="102" t="s">
        <v>83</v>
      </c>
      <c r="B27" s="103"/>
      <c r="C27" s="104" t="s">
        <v>84</v>
      </c>
      <c r="D27" s="105"/>
      <c r="E27" s="106" t="s">
        <v>903</v>
      </c>
      <c r="F27" s="107">
        <v>1</v>
      </c>
      <c r="G27" s="108"/>
      <c r="H27" s="109"/>
      <c r="I27" s="248">
        <f t="shared" si="0"/>
        <v>0</v>
      </c>
      <c r="J27" s="108"/>
      <c r="K27" s="247">
        <f t="shared" si="1"/>
        <v>0</v>
      </c>
      <c r="L27" s="110"/>
      <c r="M27" s="247">
        <f t="shared" si="2"/>
        <v>0</v>
      </c>
      <c r="N27" s="110"/>
      <c r="O27" s="247">
        <f t="shared" si="3"/>
        <v>0</v>
      </c>
      <c r="P27" s="110"/>
      <c r="Q27" s="247">
        <f t="shared" si="4"/>
        <v>0</v>
      </c>
      <c r="R27" s="110"/>
      <c r="S27" s="248">
        <f t="shared" si="5"/>
        <v>0</v>
      </c>
      <c r="T27" s="247">
        <f t="shared" si="6"/>
        <v>0</v>
      </c>
      <c r="U27" s="247">
        <f t="shared" si="7"/>
        <v>0</v>
      </c>
      <c r="V27" s="255">
        <f t="shared" si="8"/>
        <v>0</v>
      </c>
      <c r="W27" s="111"/>
      <c r="X27" s="105" t="s">
        <v>83</v>
      </c>
      <c r="Y27" s="259"/>
      <c r="Z27" s="112" t="s">
        <v>84</v>
      </c>
      <c r="AA27" s="105"/>
      <c r="AB27" s="106" t="s">
        <v>903</v>
      </c>
      <c r="AC27" s="113">
        <v>1</v>
      </c>
      <c r="AE27" s="105" t="s">
        <v>83</v>
      </c>
      <c r="AF27" s="112" t="s">
        <v>85</v>
      </c>
      <c r="AG27" s="105"/>
      <c r="AH27" s="106" t="s">
        <v>903</v>
      </c>
      <c r="AI27" s="113">
        <v>1</v>
      </c>
      <c r="AJ27" s="114"/>
      <c r="AK27" s="115"/>
      <c r="AL27" s="115"/>
      <c r="AM27" s="116"/>
      <c r="AN27" s="117"/>
      <c r="AO27" s="141"/>
      <c r="AP27" s="142"/>
      <c r="AQ27" s="142"/>
      <c r="AR27" s="142"/>
      <c r="AS27" s="114"/>
      <c r="AT27" s="115"/>
      <c r="AU27" s="117"/>
      <c r="AV27" s="117"/>
      <c r="AW27" s="101"/>
      <c r="AX27" s="101"/>
      <c r="AY27" s="101"/>
      <c r="AZ27" s="101"/>
      <c r="BA27" s="101"/>
      <c r="BB27" s="101"/>
      <c r="BC27" s="101"/>
      <c r="BD27" s="101"/>
      <c r="BE27" s="114"/>
      <c r="BF27" s="117"/>
      <c r="BG27" s="117"/>
    </row>
    <row r="28" spans="1:59" ht="30" customHeight="1" x14ac:dyDescent="0.3">
      <c r="A28" s="102" t="s">
        <v>86</v>
      </c>
      <c r="B28" s="103"/>
      <c r="C28" s="104" t="s">
        <v>87</v>
      </c>
      <c r="D28" s="105"/>
      <c r="E28" s="106" t="s">
        <v>903</v>
      </c>
      <c r="F28" s="107">
        <v>1</v>
      </c>
      <c r="G28" s="108"/>
      <c r="H28" s="109"/>
      <c r="I28" s="248">
        <f t="shared" si="0"/>
        <v>0</v>
      </c>
      <c r="J28" s="108"/>
      <c r="K28" s="247">
        <f t="shared" si="1"/>
        <v>0</v>
      </c>
      <c r="L28" s="110"/>
      <c r="M28" s="247">
        <f t="shared" si="2"/>
        <v>0</v>
      </c>
      <c r="N28" s="110"/>
      <c r="O28" s="247">
        <f t="shared" si="3"/>
        <v>0</v>
      </c>
      <c r="P28" s="110"/>
      <c r="Q28" s="247">
        <f t="shared" si="4"/>
        <v>0</v>
      </c>
      <c r="R28" s="110"/>
      <c r="S28" s="248">
        <f t="shared" si="5"/>
        <v>0</v>
      </c>
      <c r="T28" s="247">
        <f t="shared" si="6"/>
        <v>0</v>
      </c>
      <c r="U28" s="247">
        <f t="shared" si="7"/>
        <v>0</v>
      </c>
      <c r="V28" s="255">
        <f t="shared" si="8"/>
        <v>0</v>
      </c>
      <c r="W28" s="111"/>
      <c r="X28" s="105" t="s">
        <v>86</v>
      </c>
      <c r="Y28" s="259"/>
      <c r="Z28" s="112" t="s">
        <v>87</v>
      </c>
      <c r="AA28" s="105"/>
      <c r="AB28" s="106" t="s">
        <v>903</v>
      </c>
      <c r="AC28" s="113">
        <v>1</v>
      </c>
      <c r="AE28" s="105" t="s">
        <v>86</v>
      </c>
      <c r="AF28" s="112" t="s">
        <v>88</v>
      </c>
      <c r="AG28" s="105"/>
      <c r="AH28" s="106" t="s">
        <v>903</v>
      </c>
      <c r="AI28" s="113">
        <v>1</v>
      </c>
      <c r="AJ28" s="114">
        <v>5000</v>
      </c>
      <c r="AK28" s="115"/>
      <c r="AL28" s="115"/>
      <c r="AM28" s="116"/>
      <c r="AN28" s="117"/>
      <c r="AO28" s="141"/>
      <c r="AP28" s="142"/>
      <c r="AQ28" s="142"/>
      <c r="AR28" s="142"/>
      <c r="AS28" s="114"/>
      <c r="AT28" s="115"/>
      <c r="AU28" s="117"/>
      <c r="AV28" s="117"/>
      <c r="AW28" s="101"/>
      <c r="AX28" s="101"/>
      <c r="AY28" s="101"/>
      <c r="AZ28" s="101"/>
      <c r="BA28" s="101"/>
      <c r="BB28" s="101"/>
      <c r="BC28" s="101"/>
      <c r="BD28" s="101"/>
      <c r="BE28" s="114"/>
      <c r="BF28" s="117"/>
      <c r="BG28" s="117"/>
    </row>
    <row r="29" spans="1:59" ht="46.5" x14ac:dyDescent="0.3">
      <c r="A29" s="102" t="s">
        <v>661</v>
      </c>
      <c r="B29" s="103"/>
      <c r="C29" s="104" t="s">
        <v>660</v>
      </c>
      <c r="D29" s="105"/>
      <c r="E29" s="106" t="s">
        <v>903</v>
      </c>
      <c r="F29" s="107">
        <v>1</v>
      </c>
      <c r="G29" s="108"/>
      <c r="H29" s="109"/>
      <c r="I29" s="248">
        <f t="shared" si="0"/>
        <v>0</v>
      </c>
      <c r="J29" s="108"/>
      <c r="K29" s="247">
        <f t="shared" si="1"/>
        <v>0</v>
      </c>
      <c r="L29" s="118"/>
      <c r="M29" s="252">
        <f t="shared" si="2"/>
        <v>0</v>
      </c>
      <c r="N29" s="118"/>
      <c r="O29" s="247">
        <f t="shared" si="3"/>
        <v>0</v>
      </c>
      <c r="P29" s="118"/>
      <c r="Q29" s="252">
        <f t="shared" si="4"/>
        <v>0</v>
      </c>
      <c r="R29" s="118"/>
      <c r="S29" s="248">
        <f t="shared" si="5"/>
        <v>0</v>
      </c>
      <c r="T29" s="252">
        <f t="shared" si="6"/>
        <v>0</v>
      </c>
      <c r="U29" s="252">
        <f t="shared" si="7"/>
        <v>0</v>
      </c>
      <c r="V29" s="255">
        <f t="shared" si="8"/>
        <v>0</v>
      </c>
      <c r="W29" s="111"/>
      <c r="X29" s="105"/>
      <c r="Y29" s="259"/>
      <c r="Z29" s="112"/>
      <c r="AA29" s="105"/>
      <c r="AB29" s="106"/>
      <c r="AC29" s="113"/>
      <c r="AE29" s="105"/>
      <c r="AF29" s="112"/>
      <c r="AG29" s="105"/>
      <c r="AH29" s="106"/>
      <c r="AI29" s="113"/>
      <c r="AJ29" s="114"/>
      <c r="AK29" s="115"/>
      <c r="AL29" s="115"/>
      <c r="AM29" s="116"/>
      <c r="AN29" s="117"/>
      <c r="AO29" s="141"/>
      <c r="AP29" s="142"/>
      <c r="AQ29" s="142"/>
      <c r="AR29" s="142"/>
      <c r="AS29" s="114"/>
      <c r="AT29" s="115"/>
      <c r="AU29" s="117"/>
      <c r="AV29" s="117"/>
      <c r="AW29" s="101"/>
      <c r="AX29" s="101"/>
      <c r="AY29" s="101"/>
      <c r="AZ29" s="101"/>
      <c r="BA29" s="101"/>
      <c r="BB29" s="101"/>
      <c r="BC29" s="101"/>
      <c r="BD29" s="101"/>
      <c r="BE29" s="114"/>
      <c r="BF29" s="117"/>
      <c r="BG29" s="117"/>
    </row>
    <row r="30" spans="1:59" ht="30" customHeight="1" x14ac:dyDescent="0.35">
      <c r="A30" s="511" t="s">
        <v>89</v>
      </c>
      <c r="B30" s="301"/>
      <c r="C30" s="508" t="s">
        <v>90</v>
      </c>
      <c r="D30" s="105"/>
      <c r="E30" s="105"/>
      <c r="F30" s="107"/>
      <c r="G30" s="132"/>
      <c r="H30" s="133"/>
      <c r="I30" s="250"/>
      <c r="J30" s="132"/>
      <c r="K30" s="510"/>
      <c r="L30" s="132"/>
      <c r="M30" s="133"/>
      <c r="N30" s="133"/>
      <c r="O30" s="510"/>
      <c r="P30" s="132"/>
      <c r="Q30" s="133"/>
      <c r="R30" s="133"/>
      <c r="S30" s="250"/>
      <c r="T30" s="124"/>
      <c r="U30" s="122"/>
      <c r="V30" s="256"/>
      <c r="W30" s="111"/>
      <c r="X30" s="260" t="s">
        <v>89</v>
      </c>
      <c r="Y30" s="101"/>
      <c r="Z30" s="137" t="s">
        <v>90</v>
      </c>
      <c r="AA30" s="105"/>
      <c r="AB30" s="105"/>
      <c r="AC30" s="113"/>
      <c r="AE30" s="260" t="s">
        <v>89</v>
      </c>
      <c r="AF30" s="137" t="s">
        <v>91</v>
      </c>
      <c r="AG30" s="105"/>
      <c r="AH30" s="105"/>
      <c r="AI30" s="113"/>
      <c r="AJ30" s="140"/>
      <c r="AK30" s="143"/>
      <c r="AL30" s="143"/>
      <c r="AM30" s="141"/>
      <c r="AN30" s="142"/>
      <c r="AO30" s="141"/>
      <c r="AP30" s="142"/>
      <c r="AQ30" s="142"/>
      <c r="AR30" s="142"/>
      <c r="AS30" s="140"/>
      <c r="AT30" s="143"/>
      <c r="AU30" s="142"/>
      <c r="AV30" s="142"/>
      <c r="AW30" s="101"/>
      <c r="AX30" s="101"/>
      <c r="AY30" s="101"/>
      <c r="AZ30" s="101"/>
      <c r="BA30" s="101"/>
      <c r="BB30" s="101"/>
      <c r="BC30" s="101"/>
      <c r="BD30" s="101"/>
      <c r="BE30" s="114"/>
      <c r="BF30" s="117"/>
      <c r="BG30" s="117"/>
    </row>
    <row r="31" spans="1:59" ht="30" customHeight="1" x14ac:dyDescent="0.3">
      <c r="A31" s="102" t="s">
        <v>92</v>
      </c>
      <c r="B31" s="103"/>
      <c r="C31" s="104" t="s">
        <v>93</v>
      </c>
      <c r="D31" s="105"/>
      <c r="E31" s="106" t="s">
        <v>903</v>
      </c>
      <c r="F31" s="107">
        <v>4</v>
      </c>
      <c r="G31" s="108"/>
      <c r="H31" s="109"/>
      <c r="I31" s="248">
        <f t="shared" si="0"/>
        <v>0</v>
      </c>
      <c r="J31" s="108"/>
      <c r="K31" s="247">
        <f t="shared" si="1"/>
        <v>0</v>
      </c>
      <c r="L31" s="110"/>
      <c r="M31" s="247">
        <f t="shared" si="2"/>
        <v>0</v>
      </c>
      <c r="N31" s="110"/>
      <c r="O31" s="247">
        <f t="shared" si="3"/>
        <v>0</v>
      </c>
      <c r="P31" s="110"/>
      <c r="Q31" s="247">
        <f t="shared" si="4"/>
        <v>0</v>
      </c>
      <c r="R31" s="110"/>
      <c r="S31" s="248">
        <f t="shared" si="5"/>
        <v>0</v>
      </c>
      <c r="T31" s="247">
        <f t="shared" si="6"/>
        <v>0</v>
      </c>
      <c r="U31" s="247">
        <f t="shared" si="7"/>
        <v>0</v>
      </c>
      <c r="V31" s="255">
        <f t="shared" si="8"/>
        <v>0</v>
      </c>
      <c r="W31" s="111"/>
      <c r="X31" s="105" t="s">
        <v>92</v>
      </c>
      <c r="Y31" s="259"/>
      <c r="Z31" s="112" t="s">
        <v>93</v>
      </c>
      <c r="AA31" s="105"/>
      <c r="AB31" s="106" t="s">
        <v>903</v>
      </c>
      <c r="AC31" s="113">
        <v>4</v>
      </c>
      <c r="AE31" s="105" t="s">
        <v>92</v>
      </c>
      <c r="AF31" s="112" t="s">
        <v>482</v>
      </c>
      <c r="AG31" s="105"/>
      <c r="AH31" s="106" t="s">
        <v>903</v>
      </c>
      <c r="AI31" s="113">
        <v>4</v>
      </c>
      <c r="AJ31" s="114">
        <v>108322.87121734626</v>
      </c>
      <c r="AK31" s="115">
        <f>AJ31/AI31</f>
        <v>27080.717804336564</v>
      </c>
      <c r="AL31" s="115"/>
      <c r="AM31" s="116"/>
      <c r="AN31" s="117"/>
      <c r="AO31" s="141"/>
      <c r="AP31" s="142"/>
      <c r="AQ31" s="142"/>
      <c r="AR31" s="142"/>
      <c r="AS31" s="114"/>
      <c r="AT31" s="115"/>
      <c r="AU31" s="117"/>
      <c r="AV31" s="117"/>
      <c r="AW31" s="101"/>
      <c r="AX31" s="101"/>
      <c r="AY31" s="101"/>
      <c r="AZ31" s="101"/>
      <c r="BA31" s="101"/>
      <c r="BB31" s="101"/>
      <c r="BC31" s="101"/>
      <c r="BD31" s="101"/>
      <c r="BE31" s="114"/>
      <c r="BF31" s="117"/>
      <c r="BG31" s="117"/>
    </row>
    <row r="32" spans="1:59" ht="30" customHeight="1" x14ac:dyDescent="0.3">
      <c r="A32" s="102" t="s">
        <v>94</v>
      </c>
      <c r="B32" s="103"/>
      <c r="C32" s="104" t="s">
        <v>95</v>
      </c>
      <c r="D32" s="105"/>
      <c r="E32" s="106" t="s">
        <v>903</v>
      </c>
      <c r="F32" s="107">
        <v>4</v>
      </c>
      <c r="G32" s="108"/>
      <c r="H32" s="109"/>
      <c r="I32" s="248">
        <f t="shared" si="0"/>
        <v>0</v>
      </c>
      <c r="J32" s="108"/>
      <c r="K32" s="247">
        <f t="shared" si="1"/>
        <v>0</v>
      </c>
      <c r="L32" s="110"/>
      <c r="M32" s="247">
        <f t="shared" si="2"/>
        <v>0</v>
      </c>
      <c r="N32" s="110"/>
      <c r="O32" s="247">
        <f t="shared" si="3"/>
        <v>0</v>
      </c>
      <c r="P32" s="110"/>
      <c r="Q32" s="247">
        <f t="shared" si="4"/>
        <v>0</v>
      </c>
      <c r="R32" s="110"/>
      <c r="S32" s="248">
        <f t="shared" si="5"/>
        <v>0</v>
      </c>
      <c r="T32" s="247">
        <f t="shared" si="6"/>
        <v>0</v>
      </c>
      <c r="U32" s="247">
        <f t="shared" si="7"/>
        <v>0</v>
      </c>
      <c r="V32" s="255">
        <f t="shared" si="8"/>
        <v>0</v>
      </c>
      <c r="W32" s="111"/>
      <c r="X32" s="105" t="s">
        <v>94</v>
      </c>
      <c r="Y32" s="259"/>
      <c r="Z32" s="112" t="s">
        <v>95</v>
      </c>
      <c r="AA32" s="105"/>
      <c r="AB32" s="106" t="s">
        <v>903</v>
      </c>
      <c r="AC32" s="113">
        <v>4</v>
      </c>
      <c r="AE32" s="105" t="s">
        <v>94</v>
      </c>
      <c r="AF32" s="112" t="s">
        <v>96</v>
      </c>
      <c r="AG32" s="105"/>
      <c r="AH32" s="106" t="s">
        <v>903</v>
      </c>
      <c r="AI32" s="113">
        <v>4</v>
      </c>
      <c r="AJ32" s="114">
        <v>88390</v>
      </c>
      <c r="AK32" s="115">
        <f>AJ32/AI32</f>
        <v>22097.5</v>
      </c>
      <c r="AL32" s="115"/>
      <c r="AM32" s="116"/>
      <c r="AN32" s="117"/>
      <c r="AO32" s="141"/>
      <c r="AP32" s="142"/>
      <c r="AQ32" s="142"/>
      <c r="AR32" s="142"/>
      <c r="AS32" s="114"/>
      <c r="AT32" s="115"/>
      <c r="AU32" s="117"/>
      <c r="AV32" s="117"/>
      <c r="AW32" s="101"/>
      <c r="AX32" s="101"/>
      <c r="AY32" s="101"/>
      <c r="AZ32" s="101"/>
      <c r="BA32" s="101"/>
      <c r="BB32" s="101"/>
      <c r="BC32" s="101"/>
      <c r="BD32" s="101"/>
      <c r="BE32" s="114"/>
      <c r="BF32" s="117"/>
      <c r="BG32" s="117"/>
    </row>
    <row r="33" spans="1:59" ht="30" customHeight="1" x14ac:dyDescent="0.3">
      <c r="A33" s="102" t="s">
        <v>97</v>
      </c>
      <c r="B33" s="103"/>
      <c r="C33" s="104" t="s">
        <v>578</v>
      </c>
      <c r="D33" s="105"/>
      <c r="E33" s="106" t="s">
        <v>903</v>
      </c>
      <c r="F33" s="107">
        <v>1</v>
      </c>
      <c r="G33" s="108"/>
      <c r="H33" s="109"/>
      <c r="I33" s="248">
        <f t="shared" si="0"/>
        <v>0</v>
      </c>
      <c r="J33" s="108"/>
      <c r="K33" s="247">
        <f t="shared" si="1"/>
        <v>0</v>
      </c>
      <c r="L33" s="110"/>
      <c r="M33" s="247">
        <f t="shared" si="2"/>
        <v>0</v>
      </c>
      <c r="N33" s="110"/>
      <c r="O33" s="247">
        <f t="shared" si="3"/>
        <v>0</v>
      </c>
      <c r="P33" s="110"/>
      <c r="Q33" s="247">
        <f t="shared" si="4"/>
        <v>0</v>
      </c>
      <c r="R33" s="110"/>
      <c r="S33" s="248">
        <f t="shared" si="5"/>
        <v>0</v>
      </c>
      <c r="T33" s="247">
        <f t="shared" si="6"/>
        <v>0</v>
      </c>
      <c r="U33" s="247">
        <f t="shared" si="7"/>
        <v>0</v>
      </c>
      <c r="V33" s="255">
        <f t="shared" si="8"/>
        <v>0</v>
      </c>
      <c r="W33" s="111"/>
      <c r="X33" s="105" t="s">
        <v>94</v>
      </c>
      <c r="Y33" s="259"/>
      <c r="Z33" s="112" t="s">
        <v>98</v>
      </c>
      <c r="AA33" s="105"/>
      <c r="AB33" s="106" t="s">
        <v>903</v>
      </c>
      <c r="AC33" s="113">
        <v>2</v>
      </c>
      <c r="AE33" s="105" t="s">
        <v>94</v>
      </c>
      <c r="AF33" s="112" t="s">
        <v>99</v>
      </c>
      <c r="AG33" s="105"/>
      <c r="AH33" s="106" t="s">
        <v>903</v>
      </c>
      <c r="AI33" s="113">
        <v>2</v>
      </c>
      <c r="AJ33" s="114"/>
      <c r="AK33" s="115"/>
      <c r="AL33" s="115"/>
      <c r="AM33" s="116"/>
      <c r="AN33" s="117"/>
      <c r="AO33" s="141"/>
      <c r="AP33" s="142"/>
      <c r="AQ33" s="142"/>
      <c r="AR33" s="142"/>
      <c r="AS33" s="114"/>
      <c r="AT33" s="115"/>
      <c r="AU33" s="117"/>
      <c r="AV33" s="117"/>
      <c r="AW33" s="101"/>
      <c r="AX33" s="101"/>
      <c r="AY33" s="101"/>
      <c r="AZ33" s="101"/>
      <c r="BA33" s="101"/>
      <c r="BB33" s="101"/>
      <c r="BC33" s="101"/>
      <c r="BD33" s="101"/>
      <c r="BE33" s="114"/>
      <c r="BF33" s="117"/>
      <c r="BG33" s="117"/>
    </row>
    <row r="34" spans="1:59" ht="30" customHeight="1" x14ac:dyDescent="0.3">
      <c r="A34" s="102" t="s">
        <v>100</v>
      </c>
      <c r="B34" s="103"/>
      <c r="C34" s="104" t="s">
        <v>1104</v>
      </c>
      <c r="D34" s="105"/>
      <c r="E34" s="106"/>
      <c r="F34" s="107">
        <v>2</v>
      </c>
      <c r="G34" s="108"/>
      <c r="H34" s="109"/>
      <c r="I34" s="248">
        <f t="shared" si="0"/>
        <v>0</v>
      </c>
      <c r="J34" s="108"/>
      <c r="K34" s="247">
        <f t="shared" si="1"/>
        <v>0</v>
      </c>
      <c r="L34" s="110"/>
      <c r="M34" s="247">
        <f t="shared" si="2"/>
        <v>0</v>
      </c>
      <c r="N34" s="110"/>
      <c r="O34" s="247">
        <f t="shared" si="3"/>
        <v>0</v>
      </c>
      <c r="P34" s="110"/>
      <c r="Q34" s="247">
        <f t="shared" si="4"/>
        <v>0</v>
      </c>
      <c r="R34" s="110"/>
      <c r="S34" s="248">
        <f t="shared" si="5"/>
        <v>0</v>
      </c>
      <c r="T34" s="247">
        <f t="shared" si="6"/>
        <v>0</v>
      </c>
      <c r="U34" s="247">
        <f t="shared" si="7"/>
        <v>0</v>
      </c>
      <c r="V34" s="255">
        <f t="shared" si="8"/>
        <v>0</v>
      </c>
      <c r="W34" s="111"/>
      <c r="X34" s="105"/>
      <c r="Y34" s="259"/>
      <c r="Z34" s="112"/>
      <c r="AA34" s="105"/>
      <c r="AB34" s="106"/>
      <c r="AC34" s="113"/>
      <c r="AE34" s="105"/>
      <c r="AF34" s="112"/>
      <c r="AG34" s="105"/>
      <c r="AH34" s="106"/>
      <c r="AI34" s="113"/>
      <c r="AJ34" s="114"/>
      <c r="AK34" s="115"/>
      <c r="AL34" s="115"/>
      <c r="AM34" s="116"/>
      <c r="AN34" s="117"/>
      <c r="AO34" s="141"/>
      <c r="AP34" s="142"/>
      <c r="AQ34" s="142"/>
      <c r="AR34" s="142"/>
      <c r="AS34" s="114"/>
      <c r="AT34" s="115"/>
      <c r="AU34" s="117"/>
      <c r="AV34" s="117"/>
      <c r="AW34" s="101"/>
      <c r="AX34" s="101"/>
      <c r="AY34" s="101"/>
      <c r="AZ34" s="101"/>
      <c r="BA34" s="101"/>
      <c r="BB34" s="101"/>
      <c r="BC34" s="101"/>
      <c r="BD34" s="101"/>
      <c r="BE34" s="114"/>
      <c r="BF34" s="117"/>
      <c r="BG34" s="117"/>
    </row>
    <row r="35" spans="1:59" ht="30" customHeight="1" x14ac:dyDescent="0.3">
      <c r="A35" s="102" t="s">
        <v>103</v>
      </c>
      <c r="B35" s="103"/>
      <c r="C35" s="104" t="s">
        <v>584</v>
      </c>
      <c r="D35" s="105"/>
      <c r="E35" s="106" t="s">
        <v>903</v>
      </c>
      <c r="F35" s="107">
        <v>1</v>
      </c>
      <c r="G35" s="108"/>
      <c r="H35" s="109"/>
      <c r="I35" s="248">
        <f t="shared" si="0"/>
        <v>0</v>
      </c>
      <c r="J35" s="108"/>
      <c r="K35" s="247">
        <f t="shared" si="1"/>
        <v>0</v>
      </c>
      <c r="L35" s="110"/>
      <c r="M35" s="247">
        <f t="shared" si="2"/>
        <v>0</v>
      </c>
      <c r="N35" s="110"/>
      <c r="O35" s="247">
        <f t="shared" si="3"/>
        <v>0</v>
      </c>
      <c r="P35" s="110"/>
      <c r="Q35" s="247">
        <f t="shared" si="4"/>
        <v>0</v>
      </c>
      <c r="R35" s="110"/>
      <c r="S35" s="248">
        <f t="shared" si="5"/>
        <v>0</v>
      </c>
      <c r="T35" s="247">
        <f t="shared" si="6"/>
        <v>0</v>
      </c>
      <c r="U35" s="247">
        <f t="shared" si="7"/>
        <v>0</v>
      </c>
      <c r="V35" s="255">
        <f t="shared" si="8"/>
        <v>0</v>
      </c>
      <c r="W35" s="111"/>
      <c r="X35" s="105" t="s">
        <v>103</v>
      </c>
      <c r="Y35" s="259"/>
      <c r="Z35" s="112" t="s">
        <v>104</v>
      </c>
      <c r="AA35" s="105"/>
      <c r="AB35" s="106" t="s">
        <v>903</v>
      </c>
      <c r="AC35" s="113">
        <v>2</v>
      </c>
      <c r="AE35" s="105" t="s">
        <v>103</v>
      </c>
      <c r="AF35" s="112" t="s">
        <v>105</v>
      </c>
      <c r="AG35" s="105"/>
      <c r="AH35" s="106" t="s">
        <v>903</v>
      </c>
      <c r="AI35" s="113">
        <v>2</v>
      </c>
      <c r="AJ35" s="114"/>
      <c r="AK35" s="115"/>
      <c r="AL35" s="115"/>
      <c r="AM35" s="116"/>
      <c r="AN35" s="117"/>
      <c r="AO35" s="141"/>
      <c r="AP35" s="142"/>
      <c r="AQ35" s="142"/>
      <c r="AR35" s="142"/>
      <c r="AS35" s="114"/>
      <c r="AT35" s="115"/>
      <c r="AU35" s="117"/>
      <c r="AV35" s="117"/>
      <c r="AW35" s="101"/>
      <c r="AX35" s="101"/>
      <c r="AY35" s="101"/>
      <c r="AZ35" s="101"/>
      <c r="BA35" s="101"/>
      <c r="BB35" s="101"/>
      <c r="BC35" s="101"/>
      <c r="BD35" s="101"/>
      <c r="BE35" s="114"/>
      <c r="BF35" s="117"/>
      <c r="BG35" s="117"/>
    </row>
    <row r="36" spans="1:59" ht="30" customHeight="1" x14ac:dyDescent="0.3">
      <c r="A36" s="102" t="s">
        <v>106</v>
      </c>
      <c r="B36" s="103"/>
      <c r="C36" s="104" t="s">
        <v>1099</v>
      </c>
      <c r="D36" s="105"/>
      <c r="E36" s="106" t="s">
        <v>903</v>
      </c>
      <c r="F36" s="107">
        <v>2</v>
      </c>
      <c r="G36" s="108"/>
      <c r="H36" s="109"/>
      <c r="I36" s="248">
        <f t="shared" si="0"/>
        <v>0</v>
      </c>
      <c r="J36" s="108"/>
      <c r="K36" s="247">
        <f t="shared" si="1"/>
        <v>0</v>
      </c>
      <c r="L36" s="110"/>
      <c r="M36" s="247">
        <f t="shared" si="2"/>
        <v>0</v>
      </c>
      <c r="N36" s="110"/>
      <c r="O36" s="247">
        <f t="shared" si="3"/>
        <v>0</v>
      </c>
      <c r="P36" s="110"/>
      <c r="Q36" s="247">
        <f t="shared" si="4"/>
        <v>0</v>
      </c>
      <c r="R36" s="110"/>
      <c r="S36" s="248">
        <f t="shared" si="5"/>
        <v>0</v>
      </c>
      <c r="T36" s="247">
        <f t="shared" si="6"/>
        <v>0</v>
      </c>
      <c r="U36" s="247">
        <f t="shared" si="7"/>
        <v>0</v>
      </c>
      <c r="V36" s="255">
        <f t="shared" si="8"/>
        <v>0</v>
      </c>
      <c r="W36" s="111"/>
      <c r="X36" s="105"/>
      <c r="Y36" s="259"/>
      <c r="Z36" s="112"/>
      <c r="AA36" s="105"/>
      <c r="AB36" s="106"/>
      <c r="AC36" s="113"/>
      <c r="AE36" s="105"/>
      <c r="AF36" s="112"/>
      <c r="AG36" s="105"/>
      <c r="AH36" s="106"/>
      <c r="AI36" s="113"/>
      <c r="AJ36" s="114"/>
      <c r="AK36" s="115"/>
      <c r="AL36" s="115"/>
      <c r="AM36" s="116"/>
      <c r="AN36" s="117"/>
      <c r="AO36" s="141"/>
      <c r="AP36" s="142"/>
      <c r="AQ36" s="142"/>
      <c r="AR36" s="142"/>
      <c r="AS36" s="114"/>
      <c r="AT36" s="115"/>
      <c r="AU36" s="117"/>
      <c r="AV36" s="117"/>
      <c r="AW36" s="101"/>
      <c r="AX36" s="101"/>
      <c r="AY36" s="101"/>
      <c r="AZ36" s="101"/>
      <c r="BA36" s="101"/>
      <c r="BB36" s="101"/>
      <c r="BC36" s="101"/>
      <c r="BD36" s="101"/>
      <c r="BE36" s="114"/>
      <c r="BF36" s="117"/>
      <c r="BG36" s="117"/>
    </row>
    <row r="37" spans="1:59" ht="30" customHeight="1" x14ac:dyDescent="0.3">
      <c r="A37" s="102" t="s">
        <v>107</v>
      </c>
      <c r="B37" s="103"/>
      <c r="C37" s="104" t="s">
        <v>580</v>
      </c>
      <c r="D37" s="105"/>
      <c r="E37" s="106" t="s">
        <v>903</v>
      </c>
      <c r="F37" s="107">
        <v>1</v>
      </c>
      <c r="G37" s="108"/>
      <c r="H37" s="109"/>
      <c r="I37" s="248">
        <f t="shared" si="0"/>
        <v>0</v>
      </c>
      <c r="J37" s="108"/>
      <c r="K37" s="247">
        <f t="shared" si="1"/>
        <v>0</v>
      </c>
      <c r="L37" s="110"/>
      <c r="M37" s="247">
        <f t="shared" si="2"/>
        <v>0</v>
      </c>
      <c r="N37" s="110"/>
      <c r="O37" s="247">
        <f t="shared" si="3"/>
        <v>0</v>
      </c>
      <c r="P37" s="110"/>
      <c r="Q37" s="247">
        <f t="shared" si="4"/>
        <v>0</v>
      </c>
      <c r="R37" s="110"/>
      <c r="S37" s="248">
        <f t="shared" si="5"/>
        <v>0</v>
      </c>
      <c r="T37" s="247">
        <f t="shared" si="6"/>
        <v>0</v>
      </c>
      <c r="U37" s="247">
        <f t="shared" si="7"/>
        <v>0</v>
      </c>
      <c r="V37" s="255">
        <f t="shared" si="8"/>
        <v>0</v>
      </c>
      <c r="W37" s="111"/>
      <c r="X37" s="105" t="s">
        <v>111</v>
      </c>
      <c r="Y37" s="259"/>
      <c r="Z37" s="112" t="s">
        <v>114</v>
      </c>
      <c r="AA37" s="105"/>
      <c r="AB37" s="106" t="s">
        <v>903</v>
      </c>
      <c r="AC37" s="113">
        <v>2</v>
      </c>
      <c r="AE37" s="105" t="s">
        <v>111</v>
      </c>
      <c r="AF37" s="112" t="s">
        <v>115</v>
      </c>
      <c r="AG37" s="105"/>
      <c r="AH37" s="106" t="s">
        <v>903</v>
      </c>
      <c r="AI37" s="113">
        <v>2</v>
      </c>
      <c r="AJ37" s="114">
        <v>29821.449405697153</v>
      </c>
      <c r="AK37" s="115">
        <f t="shared" ref="AK37:AK40" si="9">AJ37/AI37</f>
        <v>14910.724702848576</v>
      </c>
      <c r="AL37" s="115"/>
      <c r="AM37" s="116"/>
      <c r="AN37" s="117"/>
      <c r="AO37" s="141"/>
      <c r="AP37" s="142"/>
      <c r="AQ37" s="142"/>
      <c r="AR37" s="142"/>
      <c r="AS37" s="114"/>
      <c r="AT37" s="115"/>
      <c r="AU37" s="117"/>
      <c r="AV37" s="117"/>
      <c r="AW37" s="101"/>
      <c r="AX37" s="101"/>
      <c r="AY37" s="101"/>
      <c r="AZ37" s="101"/>
      <c r="BA37" s="101"/>
      <c r="BB37" s="101"/>
      <c r="BC37" s="101"/>
      <c r="BD37" s="101"/>
      <c r="BE37" s="114"/>
      <c r="BF37" s="117"/>
      <c r="BG37" s="117"/>
    </row>
    <row r="38" spans="1:59" ht="30" customHeight="1" x14ac:dyDescent="0.3">
      <c r="A38" s="102" t="s">
        <v>110</v>
      </c>
      <c r="B38" s="103"/>
      <c r="C38" s="104" t="s">
        <v>485</v>
      </c>
      <c r="D38" s="105"/>
      <c r="E38" s="106" t="s">
        <v>903</v>
      </c>
      <c r="F38" s="107">
        <v>1</v>
      </c>
      <c r="G38" s="108"/>
      <c r="H38" s="109"/>
      <c r="I38" s="248">
        <f t="shared" si="0"/>
        <v>0</v>
      </c>
      <c r="J38" s="108"/>
      <c r="K38" s="247">
        <f t="shared" si="1"/>
        <v>0</v>
      </c>
      <c r="L38" s="110"/>
      <c r="M38" s="247">
        <f t="shared" si="2"/>
        <v>0</v>
      </c>
      <c r="N38" s="110"/>
      <c r="O38" s="247">
        <f t="shared" si="3"/>
        <v>0</v>
      </c>
      <c r="P38" s="110"/>
      <c r="Q38" s="247">
        <f t="shared" si="4"/>
        <v>0</v>
      </c>
      <c r="R38" s="110"/>
      <c r="S38" s="248">
        <f t="shared" si="5"/>
        <v>0</v>
      </c>
      <c r="T38" s="247">
        <f t="shared" si="6"/>
        <v>0</v>
      </c>
      <c r="U38" s="247">
        <f t="shared" si="7"/>
        <v>0</v>
      </c>
      <c r="V38" s="255">
        <f t="shared" si="8"/>
        <v>0</v>
      </c>
      <c r="W38" s="111"/>
      <c r="X38" s="105" t="s">
        <v>113</v>
      </c>
      <c r="Y38" s="259"/>
      <c r="Z38" s="112" t="s">
        <v>485</v>
      </c>
      <c r="AA38" s="105"/>
      <c r="AB38" s="106" t="s">
        <v>903</v>
      </c>
      <c r="AC38" s="113">
        <v>1</v>
      </c>
      <c r="AE38" s="105" t="s">
        <v>113</v>
      </c>
      <c r="AF38" s="112" t="s">
        <v>117</v>
      </c>
      <c r="AG38" s="105"/>
      <c r="AH38" s="106" t="s">
        <v>903</v>
      </c>
      <c r="AI38" s="113">
        <v>1</v>
      </c>
      <c r="AJ38" s="114"/>
      <c r="AK38" s="115">
        <f t="shared" si="9"/>
        <v>0</v>
      </c>
      <c r="AL38" s="115"/>
      <c r="AM38" s="116"/>
      <c r="AN38" s="117"/>
      <c r="AO38" s="141"/>
      <c r="AP38" s="142"/>
      <c r="AQ38" s="142"/>
      <c r="AR38" s="142"/>
      <c r="AS38" s="114"/>
      <c r="AT38" s="115"/>
      <c r="AU38" s="117"/>
      <c r="AV38" s="117"/>
      <c r="AW38" s="101"/>
      <c r="AX38" s="101"/>
      <c r="AY38" s="101"/>
      <c r="AZ38" s="101"/>
      <c r="BA38" s="101"/>
      <c r="BB38" s="101"/>
      <c r="BC38" s="101"/>
      <c r="BD38" s="101"/>
      <c r="BE38" s="114"/>
      <c r="BF38" s="117"/>
      <c r="BG38" s="117"/>
    </row>
    <row r="39" spans="1:59" ht="30" customHeight="1" x14ac:dyDescent="0.3">
      <c r="A39" s="102" t="s">
        <v>111</v>
      </c>
      <c r="B39" s="103"/>
      <c r="C39" s="104" t="s">
        <v>119</v>
      </c>
      <c r="D39" s="105"/>
      <c r="E39" s="106" t="s">
        <v>120</v>
      </c>
      <c r="F39" s="107">
        <v>3</v>
      </c>
      <c r="G39" s="108"/>
      <c r="H39" s="109"/>
      <c r="I39" s="248">
        <f t="shared" si="0"/>
        <v>0</v>
      </c>
      <c r="J39" s="108"/>
      <c r="K39" s="247">
        <f t="shared" si="1"/>
        <v>0</v>
      </c>
      <c r="L39" s="110"/>
      <c r="M39" s="247">
        <f t="shared" si="2"/>
        <v>0</v>
      </c>
      <c r="N39" s="110"/>
      <c r="O39" s="247">
        <f t="shared" si="3"/>
        <v>0</v>
      </c>
      <c r="P39" s="110"/>
      <c r="Q39" s="247">
        <f t="shared" si="4"/>
        <v>0</v>
      </c>
      <c r="R39" s="110"/>
      <c r="S39" s="248">
        <f t="shared" si="5"/>
        <v>0</v>
      </c>
      <c r="T39" s="247">
        <f t="shared" si="6"/>
        <v>0</v>
      </c>
      <c r="U39" s="247">
        <f t="shared" si="7"/>
        <v>0</v>
      </c>
      <c r="V39" s="255">
        <f t="shared" si="8"/>
        <v>0</v>
      </c>
      <c r="W39" s="111"/>
      <c r="X39" s="105" t="s">
        <v>116</v>
      </c>
      <c r="Y39" s="259"/>
      <c r="Z39" s="112" t="s">
        <v>119</v>
      </c>
      <c r="AA39" s="105"/>
      <c r="AB39" s="106" t="s">
        <v>120</v>
      </c>
      <c r="AC39" s="113">
        <v>6</v>
      </c>
      <c r="AE39" s="105" t="s">
        <v>116</v>
      </c>
      <c r="AF39" s="112" t="s">
        <v>121</v>
      </c>
      <c r="AG39" s="105"/>
      <c r="AH39" s="106" t="s">
        <v>122</v>
      </c>
      <c r="AI39" s="113">
        <v>6</v>
      </c>
      <c r="AJ39" s="114">
        <v>14080.940191937743</v>
      </c>
      <c r="AK39" s="115">
        <f t="shared" si="9"/>
        <v>2346.8233653229572</v>
      </c>
      <c r="AL39" s="115"/>
      <c r="AM39" s="116"/>
      <c r="AN39" s="117"/>
      <c r="AO39" s="141"/>
      <c r="AP39" s="142"/>
      <c r="AQ39" s="142"/>
      <c r="AR39" s="142"/>
      <c r="AS39" s="114"/>
      <c r="AT39" s="115"/>
      <c r="AU39" s="117"/>
      <c r="AV39" s="117"/>
      <c r="AW39" s="101"/>
      <c r="AX39" s="101"/>
      <c r="AY39" s="101"/>
      <c r="AZ39" s="101"/>
      <c r="BA39" s="101"/>
      <c r="BB39" s="101"/>
      <c r="BC39" s="101"/>
      <c r="BD39" s="101"/>
      <c r="BE39" s="114"/>
      <c r="BF39" s="117"/>
      <c r="BG39" s="117"/>
    </row>
    <row r="40" spans="1:59" ht="30" customHeight="1" x14ac:dyDescent="0.3">
      <c r="A40" s="102" t="s">
        <v>113</v>
      </c>
      <c r="B40" s="103"/>
      <c r="C40" s="104" t="s">
        <v>124</v>
      </c>
      <c r="D40" s="105"/>
      <c r="E40" s="106" t="s">
        <v>903</v>
      </c>
      <c r="F40" s="107">
        <v>1</v>
      </c>
      <c r="G40" s="108"/>
      <c r="H40" s="109"/>
      <c r="I40" s="248">
        <f t="shared" si="0"/>
        <v>0</v>
      </c>
      <c r="J40" s="108"/>
      <c r="K40" s="247">
        <f t="shared" si="1"/>
        <v>0</v>
      </c>
      <c r="L40" s="110"/>
      <c r="M40" s="247">
        <f t="shared" si="2"/>
        <v>0</v>
      </c>
      <c r="N40" s="110"/>
      <c r="O40" s="247">
        <f t="shared" si="3"/>
        <v>0</v>
      </c>
      <c r="P40" s="110"/>
      <c r="Q40" s="247">
        <f t="shared" si="4"/>
        <v>0</v>
      </c>
      <c r="R40" s="110"/>
      <c r="S40" s="248">
        <f t="shared" si="5"/>
        <v>0</v>
      </c>
      <c r="T40" s="247">
        <f t="shared" si="6"/>
        <v>0</v>
      </c>
      <c r="U40" s="247">
        <f t="shared" si="7"/>
        <v>0</v>
      </c>
      <c r="V40" s="255">
        <f t="shared" si="8"/>
        <v>0</v>
      </c>
      <c r="W40" s="111"/>
      <c r="X40" s="105" t="s">
        <v>118</v>
      </c>
      <c r="Y40" s="259"/>
      <c r="Z40" s="112" t="s">
        <v>124</v>
      </c>
      <c r="AA40" s="105"/>
      <c r="AB40" s="106" t="s">
        <v>903</v>
      </c>
      <c r="AC40" s="113">
        <v>1</v>
      </c>
      <c r="AE40" s="105" t="s">
        <v>118</v>
      </c>
      <c r="AF40" s="112" t="s">
        <v>125</v>
      </c>
      <c r="AG40" s="105"/>
      <c r="AH40" s="106" t="s">
        <v>903</v>
      </c>
      <c r="AI40" s="113">
        <v>1</v>
      </c>
      <c r="AJ40" s="114"/>
      <c r="AK40" s="115">
        <f t="shared" si="9"/>
        <v>0</v>
      </c>
      <c r="AL40" s="115"/>
      <c r="AM40" s="116"/>
      <c r="AN40" s="117"/>
      <c r="AO40" s="141"/>
      <c r="AP40" s="142"/>
      <c r="AQ40" s="142"/>
      <c r="AR40" s="142"/>
      <c r="AS40" s="114"/>
      <c r="AT40" s="115"/>
      <c r="AU40" s="117"/>
      <c r="AV40" s="117"/>
      <c r="AW40" s="101"/>
      <c r="AX40" s="101"/>
      <c r="AY40" s="101"/>
      <c r="AZ40" s="101"/>
      <c r="BA40" s="101"/>
      <c r="BB40" s="101"/>
      <c r="BC40" s="101"/>
      <c r="BD40" s="101"/>
      <c r="BE40" s="114"/>
      <c r="BF40" s="117"/>
      <c r="BG40" s="117"/>
    </row>
    <row r="41" spans="1:59" ht="30" customHeight="1" x14ac:dyDescent="0.35">
      <c r="A41" s="511" t="s">
        <v>126</v>
      </c>
      <c r="B41" s="301"/>
      <c r="C41" s="508" t="s">
        <v>135</v>
      </c>
      <c r="D41" s="105"/>
      <c r="E41" s="120"/>
      <c r="F41" s="128"/>
      <c r="G41" s="132"/>
      <c r="H41" s="133"/>
      <c r="I41" s="250"/>
      <c r="J41" s="132"/>
      <c r="K41" s="510"/>
      <c r="L41" s="132"/>
      <c r="M41" s="133"/>
      <c r="N41" s="133"/>
      <c r="O41" s="510"/>
      <c r="P41" s="132"/>
      <c r="Q41" s="133"/>
      <c r="R41" s="133"/>
      <c r="S41" s="250"/>
      <c r="T41" s="124"/>
      <c r="U41" s="122"/>
      <c r="V41" s="256"/>
      <c r="W41" s="111"/>
      <c r="X41" s="260" t="s">
        <v>134</v>
      </c>
      <c r="Y41" s="101"/>
      <c r="Z41" s="137" t="s">
        <v>135</v>
      </c>
      <c r="AA41" s="105"/>
      <c r="AB41" s="138"/>
      <c r="AC41" s="129"/>
      <c r="AE41" s="260" t="s">
        <v>134</v>
      </c>
      <c r="AF41" s="137" t="s">
        <v>136</v>
      </c>
      <c r="AG41" s="105"/>
      <c r="AH41" s="120"/>
      <c r="AI41" s="129"/>
      <c r="AJ41" s="140"/>
      <c r="AK41" s="143"/>
      <c r="AL41" s="143"/>
      <c r="AM41" s="141"/>
      <c r="AN41" s="142"/>
      <c r="AO41" s="141"/>
      <c r="AP41" s="142"/>
      <c r="AQ41" s="142"/>
      <c r="AR41" s="142"/>
      <c r="AS41" s="140"/>
      <c r="AT41" s="143"/>
      <c r="AU41" s="142"/>
      <c r="AV41" s="142"/>
      <c r="AW41" s="101"/>
      <c r="AX41" s="101"/>
      <c r="AY41" s="101"/>
      <c r="AZ41" s="101"/>
      <c r="BA41" s="101"/>
      <c r="BB41" s="101"/>
      <c r="BC41" s="101"/>
      <c r="BD41" s="101"/>
      <c r="BE41" s="114"/>
      <c r="BF41" s="117"/>
      <c r="BG41" s="117"/>
    </row>
    <row r="42" spans="1:59" ht="30" customHeight="1" x14ac:dyDescent="0.35">
      <c r="A42" s="119" t="s">
        <v>127</v>
      </c>
      <c r="B42" s="103"/>
      <c r="C42" s="104" t="s">
        <v>138</v>
      </c>
      <c r="D42" s="105"/>
      <c r="E42" s="120" t="s">
        <v>903</v>
      </c>
      <c r="F42" s="121">
        <v>4</v>
      </c>
      <c r="G42" s="108"/>
      <c r="H42" s="122"/>
      <c r="I42" s="249">
        <f t="shared" si="0"/>
        <v>0</v>
      </c>
      <c r="J42" s="108"/>
      <c r="K42" s="247">
        <f t="shared" si="1"/>
        <v>0</v>
      </c>
      <c r="L42" s="132"/>
      <c r="M42" s="133">
        <f t="shared" si="2"/>
        <v>0</v>
      </c>
      <c r="N42" s="133"/>
      <c r="O42" s="510">
        <f t="shared" si="3"/>
        <v>0</v>
      </c>
      <c r="P42" s="124"/>
      <c r="Q42" s="122">
        <f t="shared" si="4"/>
        <v>0</v>
      </c>
      <c r="R42" s="125"/>
      <c r="S42" s="249">
        <f t="shared" si="5"/>
        <v>0</v>
      </c>
      <c r="T42" s="124">
        <f t="shared" si="6"/>
        <v>0</v>
      </c>
      <c r="U42" s="122">
        <f t="shared" si="7"/>
        <v>0</v>
      </c>
      <c r="V42" s="256">
        <f t="shared" si="8"/>
        <v>0</v>
      </c>
      <c r="W42" s="111"/>
      <c r="X42" s="126" t="s">
        <v>137</v>
      </c>
      <c r="Y42" s="259"/>
      <c r="Z42" s="112" t="s">
        <v>138</v>
      </c>
      <c r="AA42" s="105"/>
      <c r="AB42" s="138" t="s">
        <v>903</v>
      </c>
      <c r="AC42" s="127">
        <v>5</v>
      </c>
      <c r="AE42" s="126" t="s">
        <v>137</v>
      </c>
      <c r="AF42" s="112" t="s">
        <v>139</v>
      </c>
      <c r="AG42" s="105"/>
      <c r="AH42" s="120" t="s">
        <v>903</v>
      </c>
      <c r="AI42" s="127">
        <v>5</v>
      </c>
      <c r="AJ42" s="114">
        <v>88406</v>
      </c>
      <c r="AK42" s="115">
        <f>$AJ$42/SUM($AI$42:$AI$46)</f>
        <v>7367.166666666667</v>
      </c>
      <c r="AL42" s="115"/>
      <c r="AM42" s="116"/>
      <c r="AN42" s="117"/>
      <c r="AO42" s="141"/>
      <c r="AP42" s="142"/>
      <c r="AQ42" s="142"/>
      <c r="AR42" s="142"/>
      <c r="AS42" s="114"/>
      <c r="AT42" s="115"/>
      <c r="AU42" s="117"/>
      <c r="AV42" s="117"/>
      <c r="AW42" s="101"/>
      <c r="AX42" s="101"/>
      <c r="AY42" s="101"/>
      <c r="AZ42" s="101"/>
      <c r="BA42" s="101"/>
      <c r="BB42" s="101"/>
      <c r="BC42" s="101"/>
      <c r="BD42" s="101"/>
      <c r="BE42" s="114"/>
      <c r="BF42" s="117"/>
      <c r="BG42" s="117"/>
    </row>
    <row r="43" spans="1:59" ht="30" customHeight="1" x14ac:dyDescent="0.35">
      <c r="A43" s="119" t="s">
        <v>128</v>
      </c>
      <c r="B43" s="103"/>
      <c r="C43" s="104" t="s">
        <v>141</v>
      </c>
      <c r="D43" s="105"/>
      <c r="E43" s="120" t="s">
        <v>903</v>
      </c>
      <c r="F43" s="128">
        <v>4</v>
      </c>
      <c r="G43" s="108"/>
      <c r="H43" s="122"/>
      <c r="I43" s="249">
        <f t="shared" si="0"/>
        <v>0</v>
      </c>
      <c r="J43" s="108"/>
      <c r="K43" s="247">
        <f t="shared" si="1"/>
        <v>0</v>
      </c>
      <c r="L43" s="132"/>
      <c r="M43" s="133">
        <f t="shared" si="2"/>
        <v>0</v>
      </c>
      <c r="N43" s="133"/>
      <c r="O43" s="510">
        <f t="shared" si="3"/>
        <v>0</v>
      </c>
      <c r="P43" s="124"/>
      <c r="Q43" s="122">
        <f t="shared" si="4"/>
        <v>0</v>
      </c>
      <c r="R43" s="125"/>
      <c r="S43" s="249">
        <f t="shared" si="5"/>
        <v>0</v>
      </c>
      <c r="T43" s="124">
        <f t="shared" si="6"/>
        <v>0</v>
      </c>
      <c r="U43" s="122">
        <f t="shared" si="7"/>
        <v>0</v>
      </c>
      <c r="V43" s="256">
        <f t="shared" si="8"/>
        <v>0</v>
      </c>
      <c r="W43" s="111"/>
      <c r="X43" s="126" t="s">
        <v>140</v>
      </c>
      <c r="Y43" s="259"/>
      <c r="Z43" s="112" t="s">
        <v>141</v>
      </c>
      <c r="AA43" s="105"/>
      <c r="AB43" s="138" t="s">
        <v>903</v>
      </c>
      <c r="AC43" s="129">
        <v>4</v>
      </c>
      <c r="AE43" s="126" t="s">
        <v>140</v>
      </c>
      <c r="AF43" s="112" t="s">
        <v>142</v>
      </c>
      <c r="AG43" s="105"/>
      <c r="AH43" s="120" t="s">
        <v>903</v>
      </c>
      <c r="AI43" s="129">
        <v>4</v>
      </c>
      <c r="AJ43" s="114"/>
      <c r="AK43" s="115">
        <f>$AJ$42/SUM($AI$42:$AI$46)</f>
        <v>7367.166666666667</v>
      </c>
      <c r="AL43" s="115"/>
      <c r="AM43" s="116"/>
      <c r="AN43" s="117"/>
      <c r="AO43" s="141"/>
      <c r="AP43" s="142"/>
      <c r="AQ43" s="142"/>
      <c r="AR43" s="142"/>
      <c r="AS43" s="114"/>
      <c r="AT43" s="115"/>
      <c r="AU43" s="117"/>
      <c r="AV43" s="117"/>
      <c r="AW43" s="101"/>
      <c r="AX43" s="101"/>
      <c r="AY43" s="101"/>
      <c r="AZ43" s="101"/>
      <c r="BA43" s="101"/>
      <c r="BB43" s="101"/>
      <c r="BC43" s="101"/>
      <c r="BD43" s="101"/>
      <c r="BE43" s="114"/>
      <c r="BF43" s="117"/>
      <c r="BG43" s="117"/>
    </row>
    <row r="44" spans="1:59" ht="30" customHeight="1" x14ac:dyDescent="0.35">
      <c r="A44" s="119" t="s">
        <v>129</v>
      </c>
      <c r="B44" s="103"/>
      <c r="C44" s="104" t="s">
        <v>980</v>
      </c>
      <c r="D44" s="105"/>
      <c r="E44" s="120" t="s">
        <v>903</v>
      </c>
      <c r="F44" s="128">
        <v>1</v>
      </c>
      <c r="G44" s="108"/>
      <c r="H44" s="122"/>
      <c r="I44" s="249">
        <f t="shared" si="0"/>
        <v>0</v>
      </c>
      <c r="J44" s="108"/>
      <c r="K44" s="247">
        <f t="shared" si="1"/>
        <v>0</v>
      </c>
      <c r="L44" s="132"/>
      <c r="M44" s="133">
        <f t="shared" si="2"/>
        <v>0</v>
      </c>
      <c r="N44" s="133"/>
      <c r="O44" s="510">
        <f t="shared" si="3"/>
        <v>0</v>
      </c>
      <c r="P44" s="124"/>
      <c r="Q44" s="122">
        <f t="shared" si="4"/>
        <v>0</v>
      </c>
      <c r="R44" s="125"/>
      <c r="S44" s="249">
        <f t="shared" si="5"/>
        <v>0</v>
      </c>
      <c r="T44" s="124">
        <f t="shared" si="6"/>
        <v>0</v>
      </c>
      <c r="U44" s="122">
        <f t="shared" si="7"/>
        <v>0</v>
      </c>
      <c r="V44" s="256">
        <f t="shared" si="8"/>
        <v>0</v>
      </c>
      <c r="W44" s="111"/>
      <c r="X44" s="126" t="s">
        <v>143</v>
      </c>
      <c r="Y44" s="259"/>
      <c r="Z44" s="112" t="s">
        <v>144</v>
      </c>
      <c r="AA44" s="105"/>
      <c r="AB44" s="138" t="s">
        <v>903</v>
      </c>
      <c r="AC44" s="129">
        <v>2</v>
      </c>
      <c r="AE44" s="126" t="s">
        <v>143</v>
      </c>
      <c r="AF44" s="112" t="s">
        <v>145</v>
      </c>
      <c r="AG44" s="105"/>
      <c r="AH44" s="120" t="s">
        <v>903</v>
      </c>
      <c r="AI44" s="129">
        <v>2</v>
      </c>
      <c r="AJ44" s="114"/>
      <c r="AK44" s="115">
        <f>$AJ$42/SUM($AI$42:$AI$46)</f>
        <v>7367.166666666667</v>
      </c>
      <c r="AL44" s="115"/>
      <c r="AM44" s="116"/>
      <c r="AN44" s="117"/>
      <c r="AO44" s="141"/>
      <c r="AP44" s="142"/>
      <c r="AQ44" s="142"/>
      <c r="AR44" s="142"/>
      <c r="AS44" s="114"/>
      <c r="AT44" s="115"/>
      <c r="AU44" s="117"/>
      <c r="AV44" s="117"/>
      <c r="AW44" s="101"/>
      <c r="AX44" s="101"/>
      <c r="AY44" s="101"/>
      <c r="AZ44" s="101"/>
      <c r="BA44" s="101"/>
      <c r="BB44" s="101"/>
      <c r="BC44" s="101"/>
      <c r="BD44" s="101"/>
      <c r="BE44" s="114"/>
      <c r="BF44" s="117"/>
      <c r="BG44" s="117"/>
    </row>
    <row r="45" spans="1:59" ht="30" customHeight="1" x14ac:dyDescent="0.35">
      <c r="A45" s="119" t="s">
        <v>130</v>
      </c>
      <c r="B45" s="103"/>
      <c r="C45" s="104" t="s">
        <v>1103</v>
      </c>
      <c r="D45" s="105"/>
      <c r="E45" s="120" t="s">
        <v>903</v>
      </c>
      <c r="F45" s="128">
        <v>2</v>
      </c>
      <c r="G45" s="108"/>
      <c r="H45" s="122"/>
      <c r="I45" s="249">
        <f t="shared" si="0"/>
        <v>0</v>
      </c>
      <c r="J45" s="108"/>
      <c r="K45" s="247">
        <f t="shared" si="1"/>
        <v>0</v>
      </c>
      <c r="L45" s="132"/>
      <c r="M45" s="133">
        <f t="shared" si="2"/>
        <v>0</v>
      </c>
      <c r="N45" s="133"/>
      <c r="O45" s="510">
        <f t="shared" si="3"/>
        <v>0</v>
      </c>
      <c r="P45" s="124"/>
      <c r="Q45" s="122">
        <f t="shared" si="4"/>
        <v>0</v>
      </c>
      <c r="R45" s="125"/>
      <c r="S45" s="249">
        <f t="shared" si="5"/>
        <v>0</v>
      </c>
      <c r="T45" s="124">
        <f t="shared" si="6"/>
        <v>0</v>
      </c>
      <c r="U45" s="122">
        <f t="shared" si="7"/>
        <v>0</v>
      </c>
      <c r="V45" s="256">
        <f t="shared" si="8"/>
        <v>0</v>
      </c>
      <c r="W45" s="111"/>
      <c r="X45" s="126"/>
      <c r="Y45" s="259"/>
      <c r="Z45" s="112"/>
      <c r="AA45" s="105"/>
      <c r="AB45" s="138"/>
      <c r="AC45" s="129"/>
      <c r="AE45" s="126"/>
      <c r="AF45" s="112"/>
      <c r="AG45" s="105"/>
      <c r="AH45" s="120"/>
      <c r="AI45" s="129"/>
      <c r="AJ45" s="114"/>
      <c r="AK45" s="115"/>
      <c r="AL45" s="115"/>
      <c r="AM45" s="116"/>
      <c r="AN45" s="117"/>
      <c r="AO45" s="141"/>
      <c r="AP45" s="142"/>
      <c r="AQ45" s="142"/>
      <c r="AR45" s="142"/>
      <c r="AS45" s="114"/>
      <c r="AT45" s="115"/>
      <c r="AU45" s="117"/>
      <c r="AV45" s="117"/>
      <c r="AW45" s="101"/>
      <c r="AX45" s="101"/>
      <c r="AY45" s="101"/>
      <c r="AZ45" s="101"/>
      <c r="BA45" s="101"/>
      <c r="BB45" s="101"/>
      <c r="BC45" s="101"/>
      <c r="BD45" s="101"/>
      <c r="BE45" s="114"/>
      <c r="BF45" s="117"/>
      <c r="BG45" s="117"/>
    </row>
    <row r="46" spans="1:59" ht="30" customHeight="1" x14ac:dyDescent="0.35">
      <c r="A46" s="119" t="s">
        <v>131</v>
      </c>
      <c r="B46" s="103"/>
      <c r="C46" s="104" t="s">
        <v>151</v>
      </c>
      <c r="D46" s="105"/>
      <c r="E46" s="120" t="s">
        <v>903</v>
      </c>
      <c r="F46" s="128">
        <v>1</v>
      </c>
      <c r="G46" s="108"/>
      <c r="H46" s="122"/>
      <c r="I46" s="249">
        <f t="shared" si="0"/>
        <v>0</v>
      </c>
      <c r="J46" s="108"/>
      <c r="K46" s="247">
        <f t="shared" si="1"/>
        <v>0</v>
      </c>
      <c r="L46" s="132"/>
      <c r="M46" s="133">
        <f t="shared" si="2"/>
        <v>0</v>
      </c>
      <c r="N46" s="133"/>
      <c r="O46" s="510">
        <f t="shared" si="3"/>
        <v>0</v>
      </c>
      <c r="P46" s="124"/>
      <c r="Q46" s="122">
        <f t="shared" si="4"/>
        <v>0</v>
      </c>
      <c r="R46" s="125"/>
      <c r="S46" s="249">
        <f t="shared" si="5"/>
        <v>0</v>
      </c>
      <c r="T46" s="124">
        <f t="shared" si="6"/>
        <v>0</v>
      </c>
      <c r="U46" s="122">
        <f t="shared" si="7"/>
        <v>0</v>
      </c>
      <c r="V46" s="256">
        <f t="shared" si="8"/>
        <v>0</v>
      </c>
      <c r="W46" s="111"/>
      <c r="X46" s="126" t="s">
        <v>150</v>
      </c>
      <c r="Y46" s="259"/>
      <c r="Z46" s="112" t="s">
        <v>151</v>
      </c>
      <c r="AA46" s="105"/>
      <c r="AB46" s="138" t="s">
        <v>903</v>
      </c>
      <c r="AC46" s="129">
        <v>1</v>
      </c>
      <c r="AE46" s="126" t="s">
        <v>150</v>
      </c>
      <c r="AF46" s="112" t="s">
        <v>152</v>
      </c>
      <c r="AG46" s="105"/>
      <c r="AH46" s="120" t="s">
        <v>903</v>
      </c>
      <c r="AI46" s="129">
        <v>1</v>
      </c>
      <c r="AJ46" s="114"/>
      <c r="AK46" s="115">
        <f>$AJ$42/SUM($AI$42:$AI$46)</f>
        <v>7367.166666666667</v>
      </c>
      <c r="AL46" s="115"/>
      <c r="AM46" s="116"/>
      <c r="AN46" s="117"/>
      <c r="AO46" s="141"/>
      <c r="AP46" s="142"/>
      <c r="AQ46" s="142"/>
      <c r="AR46" s="142"/>
      <c r="AS46" s="114"/>
      <c r="AT46" s="115"/>
      <c r="AU46" s="117"/>
      <c r="AV46" s="117"/>
      <c r="AW46" s="101"/>
      <c r="AX46" s="101"/>
      <c r="AY46" s="101"/>
      <c r="AZ46" s="101"/>
      <c r="BA46" s="101"/>
      <c r="BB46" s="101"/>
      <c r="BC46" s="101"/>
      <c r="BD46" s="101"/>
      <c r="BE46" s="114"/>
      <c r="BF46" s="117"/>
      <c r="BG46" s="117"/>
    </row>
    <row r="47" spans="1:59" ht="30" customHeight="1" x14ac:dyDescent="0.35">
      <c r="A47" s="511" t="s">
        <v>153</v>
      </c>
      <c r="B47" s="131" t="s">
        <v>154</v>
      </c>
      <c r="C47" s="508"/>
      <c r="D47" s="105"/>
      <c r="E47" s="120"/>
      <c r="F47" s="128"/>
      <c r="G47" s="132"/>
      <c r="H47" s="133"/>
      <c r="I47" s="250"/>
      <c r="J47" s="132"/>
      <c r="K47" s="510"/>
      <c r="L47" s="132"/>
      <c r="M47" s="133"/>
      <c r="N47" s="133"/>
      <c r="O47" s="510"/>
      <c r="P47" s="132"/>
      <c r="Q47" s="133"/>
      <c r="R47" s="133"/>
      <c r="S47" s="250"/>
      <c r="T47" s="124"/>
      <c r="U47" s="122"/>
      <c r="V47" s="256"/>
      <c r="W47" s="111"/>
      <c r="X47" s="260" t="s">
        <v>153</v>
      </c>
      <c r="Y47" s="136" t="s">
        <v>154</v>
      </c>
      <c r="Z47" s="137"/>
      <c r="AA47" s="105"/>
      <c r="AB47" s="138"/>
      <c r="AC47" s="129"/>
      <c r="AE47" s="260" t="s">
        <v>153</v>
      </c>
      <c r="AF47" s="136" t="s">
        <v>155</v>
      </c>
      <c r="AG47" s="105"/>
      <c r="AH47" s="120"/>
      <c r="AI47" s="129"/>
      <c r="AJ47" s="140"/>
      <c r="AK47" s="143"/>
      <c r="AL47" s="143"/>
      <c r="AM47" s="141"/>
      <c r="AN47" s="142"/>
      <c r="AO47" s="141"/>
      <c r="AP47" s="142"/>
      <c r="AQ47" s="142"/>
      <c r="AR47" s="142"/>
      <c r="AS47" s="140"/>
      <c r="AT47" s="143"/>
      <c r="AU47" s="142"/>
      <c r="AV47" s="142"/>
      <c r="AW47" s="101"/>
      <c r="AX47" s="101"/>
      <c r="AY47" s="101"/>
      <c r="AZ47" s="101"/>
      <c r="BA47" s="101"/>
      <c r="BB47" s="101"/>
      <c r="BC47" s="101"/>
      <c r="BD47" s="101"/>
      <c r="BE47" s="114"/>
      <c r="BF47" s="117"/>
      <c r="BG47" s="117"/>
    </row>
    <row r="48" spans="1:59" ht="30" customHeight="1" x14ac:dyDescent="0.3">
      <c r="A48" s="102" t="s">
        <v>156</v>
      </c>
      <c r="B48" s="103"/>
      <c r="C48" s="104" t="s">
        <v>1097</v>
      </c>
      <c r="D48" s="105"/>
      <c r="E48" s="106" t="s">
        <v>120</v>
      </c>
      <c r="F48" s="107">
        <v>2</v>
      </c>
      <c r="G48" s="108"/>
      <c r="H48" s="109"/>
      <c r="I48" s="248">
        <f t="shared" si="0"/>
        <v>0</v>
      </c>
      <c r="J48" s="108"/>
      <c r="K48" s="247">
        <f t="shared" si="1"/>
        <v>0</v>
      </c>
      <c r="L48" s="110"/>
      <c r="M48" s="247">
        <f t="shared" si="2"/>
        <v>0</v>
      </c>
      <c r="N48" s="110"/>
      <c r="O48" s="247">
        <f t="shared" si="3"/>
        <v>0</v>
      </c>
      <c r="P48" s="110"/>
      <c r="Q48" s="247">
        <f t="shared" si="4"/>
        <v>0</v>
      </c>
      <c r="R48" s="110"/>
      <c r="S48" s="248">
        <f t="shared" si="5"/>
        <v>0</v>
      </c>
      <c r="T48" s="247">
        <f t="shared" si="6"/>
        <v>0</v>
      </c>
      <c r="U48" s="247">
        <f t="shared" si="7"/>
        <v>0</v>
      </c>
      <c r="V48" s="255">
        <f t="shared" si="8"/>
        <v>0</v>
      </c>
      <c r="W48" s="111"/>
      <c r="X48" s="105"/>
      <c r="Y48" s="259"/>
      <c r="Z48" s="112"/>
      <c r="AA48" s="105"/>
      <c r="AB48" s="106"/>
      <c r="AC48" s="113"/>
      <c r="AE48" s="105"/>
      <c r="AF48" s="112"/>
      <c r="AG48" s="105"/>
      <c r="AH48" s="106"/>
      <c r="AI48" s="113"/>
      <c r="AJ48" s="114"/>
      <c r="AK48" s="115"/>
      <c r="AL48" s="115"/>
      <c r="AM48" s="116"/>
      <c r="AN48" s="117"/>
      <c r="AO48" s="141"/>
      <c r="AP48" s="142"/>
      <c r="AQ48" s="142"/>
      <c r="AR48" s="142"/>
      <c r="AS48" s="114"/>
      <c r="AT48" s="115"/>
      <c r="AU48" s="117"/>
      <c r="AV48" s="117"/>
      <c r="AW48" s="101"/>
      <c r="AX48" s="101"/>
      <c r="AY48" s="101"/>
      <c r="AZ48" s="101"/>
      <c r="BA48" s="101"/>
      <c r="BB48" s="101"/>
      <c r="BC48" s="101"/>
      <c r="BD48" s="101"/>
      <c r="BE48" s="114"/>
      <c r="BF48" s="117"/>
      <c r="BG48" s="117"/>
    </row>
    <row r="49" spans="1:59" ht="30" customHeight="1" x14ac:dyDescent="0.3">
      <c r="A49" s="102" t="s">
        <v>157</v>
      </c>
      <c r="B49" s="103"/>
      <c r="C49" s="104" t="s">
        <v>161</v>
      </c>
      <c r="D49" s="105"/>
      <c r="E49" s="106" t="s">
        <v>120</v>
      </c>
      <c r="F49" s="107">
        <v>1</v>
      </c>
      <c r="G49" s="108"/>
      <c r="H49" s="109"/>
      <c r="I49" s="248">
        <f t="shared" si="0"/>
        <v>0</v>
      </c>
      <c r="J49" s="108"/>
      <c r="K49" s="247">
        <f t="shared" si="1"/>
        <v>0</v>
      </c>
      <c r="L49" s="110"/>
      <c r="M49" s="247">
        <f t="shared" si="2"/>
        <v>0</v>
      </c>
      <c r="N49" s="110"/>
      <c r="O49" s="247">
        <f t="shared" si="3"/>
        <v>0</v>
      </c>
      <c r="P49" s="110"/>
      <c r="Q49" s="247">
        <f t="shared" si="4"/>
        <v>0</v>
      </c>
      <c r="R49" s="110"/>
      <c r="S49" s="248">
        <f t="shared" si="5"/>
        <v>0</v>
      </c>
      <c r="T49" s="247">
        <f t="shared" si="6"/>
        <v>0</v>
      </c>
      <c r="U49" s="247">
        <f t="shared" si="7"/>
        <v>0</v>
      </c>
      <c r="V49" s="255">
        <f t="shared" si="8"/>
        <v>0</v>
      </c>
      <c r="W49" s="111"/>
      <c r="X49" s="105" t="s">
        <v>158</v>
      </c>
      <c r="Y49" s="259"/>
      <c r="Z49" s="112" t="s">
        <v>161</v>
      </c>
      <c r="AA49" s="105"/>
      <c r="AB49" s="106" t="s">
        <v>120</v>
      </c>
      <c r="AC49" s="113">
        <v>2</v>
      </c>
      <c r="AE49" s="105" t="s">
        <v>158</v>
      </c>
      <c r="AF49" s="112" t="s">
        <v>162</v>
      </c>
      <c r="AG49" s="105"/>
      <c r="AH49" s="106" t="s">
        <v>122</v>
      </c>
      <c r="AI49" s="113">
        <v>2</v>
      </c>
      <c r="AJ49" s="114">
        <v>20000</v>
      </c>
      <c r="AK49" s="115"/>
      <c r="AL49" s="115"/>
      <c r="AM49" s="116"/>
      <c r="AN49" s="117"/>
      <c r="AO49" s="141"/>
      <c r="AP49" s="142"/>
      <c r="AQ49" s="142"/>
      <c r="AR49" s="142"/>
      <c r="AS49" s="114"/>
      <c r="AT49" s="115"/>
      <c r="AU49" s="117"/>
      <c r="AV49" s="117"/>
      <c r="AW49" s="101"/>
      <c r="AX49" s="101"/>
      <c r="AY49" s="101"/>
      <c r="AZ49" s="101"/>
      <c r="BA49" s="101"/>
      <c r="BB49" s="101"/>
      <c r="BC49" s="101"/>
      <c r="BD49" s="101"/>
      <c r="BE49" s="114"/>
      <c r="BF49" s="117"/>
      <c r="BG49" s="117"/>
    </row>
    <row r="50" spans="1:59" ht="30" customHeight="1" x14ac:dyDescent="0.35">
      <c r="A50" s="511" t="s">
        <v>166</v>
      </c>
      <c r="B50" s="131" t="s">
        <v>167</v>
      </c>
      <c r="C50" s="508"/>
      <c r="D50" s="105"/>
      <c r="E50" s="120"/>
      <c r="F50" s="128"/>
      <c r="G50" s="132"/>
      <c r="H50" s="133"/>
      <c r="I50" s="250"/>
      <c r="J50" s="132"/>
      <c r="K50" s="510"/>
      <c r="L50" s="132"/>
      <c r="M50" s="133"/>
      <c r="N50" s="133"/>
      <c r="O50" s="510"/>
      <c r="P50" s="132"/>
      <c r="Q50" s="133"/>
      <c r="R50" s="133"/>
      <c r="S50" s="250"/>
      <c r="T50" s="124"/>
      <c r="U50" s="122"/>
      <c r="V50" s="256"/>
      <c r="W50" s="111"/>
      <c r="X50" s="260" t="s">
        <v>166</v>
      </c>
      <c r="Y50" s="136" t="s">
        <v>167</v>
      </c>
      <c r="Z50" s="137"/>
      <c r="AA50" s="105"/>
      <c r="AB50" s="138"/>
      <c r="AC50" s="129"/>
      <c r="AE50" s="260" t="s">
        <v>166</v>
      </c>
      <c r="AF50" s="136" t="s">
        <v>168</v>
      </c>
      <c r="AG50" s="105"/>
      <c r="AH50" s="120"/>
      <c r="AI50" s="129"/>
      <c r="AJ50" s="140"/>
      <c r="AK50" s="115"/>
      <c r="AL50" s="115"/>
      <c r="AM50" s="141"/>
      <c r="AN50" s="142"/>
      <c r="AO50" s="141"/>
      <c r="AP50" s="142"/>
      <c r="AQ50" s="142"/>
      <c r="AR50" s="142"/>
      <c r="AS50" s="140"/>
      <c r="AT50" s="143"/>
      <c r="AU50" s="142"/>
      <c r="AV50" s="142"/>
      <c r="AW50" s="101"/>
      <c r="AX50" s="101"/>
      <c r="AY50" s="101"/>
      <c r="AZ50" s="101"/>
      <c r="BA50" s="101"/>
      <c r="BB50" s="101"/>
      <c r="BC50" s="101"/>
      <c r="BD50" s="101"/>
      <c r="BE50" s="114"/>
      <c r="BF50" s="117"/>
      <c r="BG50" s="117"/>
    </row>
    <row r="51" spans="1:59" ht="30" customHeight="1" x14ac:dyDescent="0.35">
      <c r="A51" s="119" t="s">
        <v>169</v>
      </c>
      <c r="B51" s="103"/>
      <c r="C51" s="508" t="s">
        <v>583</v>
      </c>
      <c r="D51" s="105"/>
      <c r="E51" s="120"/>
      <c r="F51" s="128"/>
      <c r="G51" s="132"/>
      <c r="H51" s="133"/>
      <c r="I51" s="250"/>
      <c r="J51" s="132"/>
      <c r="K51" s="510"/>
      <c r="L51" s="132"/>
      <c r="M51" s="133"/>
      <c r="N51" s="133"/>
      <c r="O51" s="510"/>
      <c r="P51" s="132"/>
      <c r="Q51" s="133"/>
      <c r="R51" s="133"/>
      <c r="S51" s="250"/>
      <c r="T51" s="124"/>
      <c r="U51" s="122"/>
      <c r="V51" s="256"/>
      <c r="W51" s="111"/>
      <c r="X51" s="126" t="s">
        <v>169</v>
      </c>
      <c r="Y51" s="259"/>
      <c r="Z51" s="137" t="s">
        <v>490</v>
      </c>
      <c r="AA51" s="105"/>
      <c r="AB51" s="138"/>
      <c r="AC51" s="129"/>
      <c r="AE51" s="126" t="s">
        <v>169</v>
      </c>
      <c r="AF51" s="137" t="s">
        <v>491</v>
      </c>
      <c r="AG51" s="105"/>
      <c r="AH51" s="120"/>
      <c r="AI51" s="129"/>
      <c r="AJ51" s="140"/>
      <c r="AK51" s="115"/>
      <c r="AL51" s="115"/>
      <c r="AM51" s="141"/>
      <c r="AN51" s="142"/>
      <c r="AO51" s="141"/>
      <c r="AP51" s="142"/>
      <c r="AQ51" s="142"/>
      <c r="AR51" s="142"/>
      <c r="AS51" s="140"/>
      <c r="AT51" s="143"/>
      <c r="AU51" s="142"/>
      <c r="AV51" s="142"/>
      <c r="AW51" s="101"/>
      <c r="AX51" s="101"/>
      <c r="AY51" s="101"/>
      <c r="AZ51" s="101"/>
      <c r="BA51" s="101"/>
      <c r="BB51" s="101"/>
      <c r="BC51" s="101"/>
      <c r="BD51" s="101"/>
      <c r="BE51" s="114"/>
      <c r="BF51" s="117"/>
      <c r="BG51" s="117"/>
    </row>
    <row r="52" spans="1:59" ht="30" customHeight="1" x14ac:dyDescent="0.35">
      <c r="A52" s="119" t="s">
        <v>170</v>
      </c>
      <c r="B52" s="103"/>
      <c r="C52" s="169" t="s">
        <v>993</v>
      </c>
      <c r="D52" s="105"/>
      <c r="E52" s="120" t="s">
        <v>172</v>
      </c>
      <c r="F52" s="128">
        <v>1</v>
      </c>
      <c r="G52" s="108"/>
      <c r="H52" s="122"/>
      <c r="I52" s="249">
        <f t="shared" si="0"/>
        <v>0</v>
      </c>
      <c r="J52" s="108"/>
      <c r="K52" s="247">
        <f t="shared" si="1"/>
        <v>0</v>
      </c>
      <c r="L52" s="132"/>
      <c r="M52" s="133">
        <f t="shared" si="2"/>
        <v>0</v>
      </c>
      <c r="N52" s="133"/>
      <c r="O52" s="510">
        <f t="shared" si="3"/>
        <v>0</v>
      </c>
      <c r="P52" s="124"/>
      <c r="Q52" s="122">
        <f t="shared" si="4"/>
        <v>0</v>
      </c>
      <c r="R52" s="125"/>
      <c r="S52" s="249">
        <f t="shared" si="5"/>
        <v>0</v>
      </c>
      <c r="T52" s="124">
        <f t="shared" si="6"/>
        <v>0</v>
      </c>
      <c r="U52" s="122">
        <f t="shared" si="7"/>
        <v>0</v>
      </c>
      <c r="V52" s="256">
        <f t="shared" si="8"/>
        <v>0</v>
      </c>
      <c r="W52" s="111"/>
      <c r="X52" s="126" t="s">
        <v>170</v>
      </c>
      <c r="Y52" s="259"/>
      <c r="Z52" s="112" t="s">
        <v>171</v>
      </c>
      <c r="AA52" s="105"/>
      <c r="AB52" s="138" t="s">
        <v>172</v>
      </c>
      <c r="AC52" s="129">
        <v>2</v>
      </c>
      <c r="AE52" s="126" t="s">
        <v>170</v>
      </c>
      <c r="AF52" s="112" t="s">
        <v>173</v>
      </c>
      <c r="AG52" s="105"/>
      <c r="AH52" s="120" t="s">
        <v>172</v>
      </c>
      <c r="AI52" s="129">
        <v>2</v>
      </c>
      <c r="AJ52" s="114">
        <v>2500</v>
      </c>
      <c r="AK52" s="115"/>
      <c r="AL52" s="115"/>
      <c r="AM52" s="116"/>
      <c r="AN52" s="117"/>
      <c r="AO52" s="141"/>
      <c r="AP52" s="142"/>
      <c r="AQ52" s="142"/>
      <c r="AR52" s="142"/>
      <c r="AS52" s="114"/>
      <c r="AT52" s="115"/>
      <c r="AU52" s="117"/>
      <c r="AV52" s="117"/>
      <c r="AW52" s="101"/>
      <c r="AX52" s="101"/>
      <c r="AY52" s="101"/>
      <c r="AZ52" s="101"/>
      <c r="BA52" s="101"/>
      <c r="BB52" s="101"/>
      <c r="BC52" s="101"/>
      <c r="BD52" s="101"/>
      <c r="BE52" s="114"/>
      <c r="BF52" s="117"/>
      <c r="BG52" s="117"/>
    </row>
    <row r="53" spans="1:59" ht="30" customHeight="1" x14ac:dyDescent="0.35">
      <c r="A53" s="119" t="s">
        <v>174</v>
      </c>
      <c r="B53" s="103"/>
      <c r="C53" s="169" t="s">
        <v>1046</v>
      </c>
      <c r="D53" s="105"/>
      <c r="E53" s="120" t="s">
        <v>172</v>
      </c>
      <c r="F53" s="128">
        <v>3</v>
      </c>
      <c r="G53" s="108"/>
      <c r="H53" s="122"/>
      <c r="I53" s="249">
        <f t="shared" si="0"/>
        <v>0</v>
      </c>
      <c r="J53" s="108"/>
      <c r="K53" s="247">
        <f t="shared" si="1"/>
        <v>0</v>
      </c>
      <c r="L53" s="132"/>
      <c r="M53" s="133">
        <f t="shared" si="2"/>
        <v>0</v>
      </c>
      <c r="N53" s="133"/>
      <c r="O53" s="510">
        <f t="shared" si="3"/>
        <v>0</v>
      </c>
      <c r="P53" s="124"/>
      <c r="Q53" s="122">
        <f t="shared" si="4"/>
        <v>0</v>
      </c>
      <c r="R53" s="125"/>
      <c r="S53" s="249">
        <f t="shared" si="5"/>
        <v>0</v>
      </c>
      <c r="T53" s="124">
        <f t="shared" si="6"/>
        <v>0</v>
      </c>
      <c r="U53" s="122">
        <f t="shared" si="7"/>
        <v>0</v>
      </c>
      <c r="V53" s="256">
        <f t="shared" si="8"/>
        <v>0</v>
      </c>
      <c r="W53" s="111"/>
      <c r="X53" s="126" t="s">
        <v>175</v>
      </c>
      <c r="Y53" s="259"/>
      <c r="Z53" s="112" t="s">
        <v>176</v>
      </c>
      <c r="AA53" s="105"/>
      <c r="AB53" s="138" t="s">
        <v>172</v>
      </c>
      <c r="AC53" s="129">
        <v>2</v>
      </c>
      <c r="AE53" s="126" t="s">
        <v>175</v>
      </c>
      <c r="AF53" s="112" t="s">
        <v>177</v>
      </c>
      <c r="AG53" s="105"/>
      <c r="AH53" s="120" t="s">
        <v>172</v>
      </c>
      <c r="AI53" s="129">
        <v>2</v>
      </c>
      <c r="AJ53" s="114">
        <v>1500</v>
      </c>
      <c r="AK53" s="115"/>
      <c r="AL53" s="115"/>
      <c r="AM53" s="116"/>
      <c r="AN53" s="117"/>
      <c r="AO53" s="141"/>
      <c r="AP53" s="142"/>
      <c r="AQ53" s="142"/>
      <c r="AR53" s="142"/>
      <c r="AS53" s="114"/>
      <c r="AT53" s="115"/>
      <c r="AU53" s="117"/>
      <c r="AV53" s="117"/>
      <c r="AW53" s="101"/>
      <c r="AX53" s="101"/>
      <c r="AY53" s="101"/>
      <c r="AZ53" s="101"/>
      <c r="BA53" s="101"/>
      <c r="BB53" s="101"/>
      <c r="BC53" s="101"/>
      <c r="BD53" s="101"/>
      <c r="BE53" s="114"/>
      <c r="BF53" s="117"/>
      <c r="BG53" s="117"/>
    </row>
    <row r="54" spans="1:59" ht="30" customHeight="1" x14ac:dyDescent="0.35">
      <c r="A54" s="119" t="s">
        <v>175</v>
      </c>
      <c r="B54" s="103"/>
      <c r="C54" s="169" t="s">
        <v>994</v>
      </c>
      <c r="D54" s="105"/>
      <c r="E54" s="120" t="s">
        <v>172</v>
      </c>
      <c r="F54" s="128">
        <v>1</v>
      </c>
      <c r="G54" s="108"/>
      <c r="H54" s="122"/>
      <c r="I54" s="249">
        <f t="shared" si="0"/>
        <v>0</v>
      </c>
      <c r="J54" s="108"/>
      <c r="K54" s="247">
        <f t="shared" si="1"/>
        <v>0</v>
      </c>
      <c r="L54" s="132"/>
      <c r="M54" s="133">
        <f t="shared" si="2"/>
        <v>0</v>
      </c>
      <c r="N54" s="133"/>
      <c r="O54" s="510">
        <f t="shared" si="3"/>
        <v>0</v>
      </c>
      <c r="P54" s="124"/>
      <c r="Q54" s="122">
        <f t="shared" si="4"/>
        <v>0</v>
      </c>
      <c r="R54" s="125"/>
      <c r="S54" s="249">
        <f t="shared" si="5"/>
        <v>0</v>
      </c>
      <c r="T54" s="124">
        <f t="shared" si="6"/>
        <v>0</v>
      </c>
      <c r="U54" s="122">
        <f t="shared" si="7"/>
        <v>0</v>
      </c>
      <c r="V54" s="256">
        <f t="shared" si="8"/>
        <v>0</v>
      </c>
      <c r="W54" s="111"/>
      <c r="X54" s="126"/>
      <c r="Y54" s="259"/>
      <c r="Z54" s="112"/>
      <c r="AA54" s="105"/>
      <c r="AB54" s="138"/>
      <c r="AC54" s="129"/>
      <c r="AE54" s="126"/>
      <c r="AF54" s="112"/>
      <c r="AG54" s="105"/>
      <c r="AH54" s="120"/>
      <c r="AI54" s="129"/>
      <c r="AJ54" s="114"/>
      <c r="AK54" s="115"/>
      <c r="AL54" s="115"/>
      <c r="AM54" s="116"/>
      <c r="AN54" s="117"/>
      <c r="AO54" s="141"/>
      <c r="AP54" s="142"/>
      <c r="AQ54" s="142"/>
      <c r="AR54" s="142"/>
      <c r="AS54" s="114"/>
      <c r="AT54" s="115"/>
      <c r="AU54" s="117"/>
      <c r="AV54" s="117"/>
      <c r="AW54" s="101"/>
      <c r="AX54" s="101"/>
      <c r="AY54" s="101"/>
      <c r="AZ54" s="101"/>
      <c r="BA54" s="101"/>
      <c r="BB54" s="101"/>
      <c r="BC54" s="101"/>
      <c r="BD54" s="101"/>
      <c r="BE54" s="114"/>
      <c r="BF54" s="117"/>
      <c r="BG54" s="117"/>
    </row>
    <row r="55" spans="1:59" ht="30" customHeight="1" x14ac:dyDescent="0.35">
      <c r="A55" s="119" t="s">
        <v>178</v>
      </c>
      <c r="B55" s="103"/>
      <c r="C55" s="169" t="s">
        <v>974</v>
      </c>
      <c r="D55" s="105"/>
      <c r="E55" s="120" t="s">
        <v>172</v>
      </c>
      <c r="F55" s="128">
        <v>3</v>
      </c>
      <c r="G55" s="108"/>
      <c r="H55" s="122"/>
      <c r="I55" s="249">
        <f t="shared" si="0"/>
        <v>0</v>
      </c>
      <c r="J55" s="108"/>
      <c r="K55" s="247">
        <f t="shared" si="1"/>
        <v>0</v>
      </c>
      <c r="L55" s="132"/>
      <c r="M55" s="133">
        <f t="shared" si="2"/>
        <v>0</v>
      </c>
      <c r="N55" s="133"/>
      <c r="O55" s="510">
        <f t="shared" si="3"/>
        <v>0</v>
      </c>
      <c r="P55" s="124"/>
      <c r="Q55" s="122">
        <f t="shared" si="4"/>
        <v>0</v>
      </c>
      <c r="R55" s="125"/>
      <c r="S55" s="249">
        <f t="shared" si="5"/>
        <v>0</v>
      </c>
      <c r="T55" s="124">
        <f t="shared" si="6"/>
        <v>0</v>
      </c>
      <c r="U55" s="122">
        <f t="shared" si="7"/>
        <v>0</v>
      </c>
      <c r="V55" s="256">
        <f t="shared" si="8"/>
        <v>0</v>
      </c>
      <c r="W55" s="111"/>
      <c r="X55" s="126" t="s">
        <v>178</v>
      </c>
      <c r="Y55" s="259"/>
      <c r="Z55" s="112" t="s">
        <v>179</v>
      </c>
      <c r="AA55" s="105"/>
      <c r="AB55" s="138" t="s">
        <v>172</v>
      </c>
      <c r="AC55" s="129">
        <v>3</v>
      </c>
      <c r="AE55" s="126" t="s">
        <v>178</v>
      </c>
      <c r="AF55" s="112" t="s">
        <v>180</v>
      </c>
      <c r="AG55" s="105"/>
      <c r="AH55" s="120" t="s">
        <v>172</v>
      </c>
      <c r="AI55" s="129">
        <v>3</v>
      </c>
      <c r="AJ55" s="114">
        <v>600</v>
      </c>
      <c r="AK55" s="115"/>
      <c r="AL55" s="115"/>
      <c r="AM55" s="116"/>
      <c r="AN55" s="117"/>
      <c r="AO55" s="141"/>
      <c r="AP55" s="142"/>
      <c r="AQ55" s="142"/>
      <c r="AR55" s="142"/>
      <c r="AS55" s="114"/>
      <c r="AT55" s="115"/>
      <c r="AU55" s="117"/>
      <c r="AV55" s="117"/>
      <c r="AW55" s="101"/>
      <c r="AX55" s="101"/>
      <c r="AY55" s="101"/>
      <c r="AZ55" s="101"/>
      <c r="BA55" s="101"/>
      <c r="BB55" s="101"/>
      <c r="BC55" s="101"/>
      <c r="BD55" s="101"/>
      <c r="BE55" s="114"/>
      <c r="BF55" s="117"/>
      <c r="BG55" s="117"/>
    </row>
    <row r="56" spans="1:59" ht="30" customHeight="1" x14ac:dyDescent="0.35">
      <c r="A56" s="119" t="s">
        <v>181</v>
      </c>
      <c r="B56" s="103"/>
      <c r="C56" s="169" t="s">
        <v>1094</v>
      </c>
      <c r="D56" s="105"/>
      <c r="E56" s="138" t="s">
        <v>172</v>
      </c>
      <c r="F56" s="128">
        <v>3</v>
      </c>
      <c r="G56" s="108"/>
      <c r="H56" s="122"/>
      <c r="I56" s="249">
        <f t="shared" si="0"/>
        <v>0</v>
      </c>
      <c r="J56" s="108"/>
      <c r="K56" s="247">
        <f t="shared" si="1"/>
        <v>0</v>
      </c>
      <c r="L56" s="132"/>
      <c r="M56" s="133">
        <f t="shared" si="2"/>
        <v>0</v>
      </c>
      <c r="N56" s="133"/>
      <c r="O56" s="510">
        <f t="shared" si="3"/>
        <v>0</v>
      </c>
      <c r="P56" s="124"/>
      <c r="Q56" s="122">
        <f t="shared" si="4"/>
        <v>0</v>
      </c>
      <c r="R56" s="125"/>
      <c r="S56" s="249">
        <f t="shared" si="5"/>
        <v>0</v>
      </c>
      <c r="T56" s="124">
        <f t="shared" si="6"/>
        <v>0</v>
      </c>
      <c r="U56" s="122">
        <f t="shared" si="7"/>
        <v>0</v>
      </c>
      <c r="V56" s="256">
        <f t="shared" si="8"/>
        <v>0</v>
      </c>
      <c r="W56" s="111"/>
      <c r="X56" s="126"/>
      <c r="Y56" s="259"/>
      <c r="Z56" s="112"/>
      <c r="AA56" s="105"/>
      <c r="AB56" s="138"/>
      <c r="AC56" s="129"/>
      <c r="AE56" s="126"/>
      <c r="AF56" s="112"/>
      <c r="AG56" s="105"/>
      <c r="AH56" s="120"/>
      <c r="AI56" s="129"/>
      <c r="AJ56" s="114"/>
      <c r="AK56" s="115"/>
      <c r="AL56" s="115"/>
      <c r="AM56" s="116"/>
      <c r="AN56" s="117"/>
      <c r="AO56" s="141"/>
      <c r="AP56" s="142"/>
      <c r="AQ56" s="142"/>
      <c r="AR56" s="142"/>
      <c r="AS56" s="114"/>
      <c r="AT56" s="115"/>
      <c r="AU56" s="117"/>
      <c r="AV56" s="117"/>
      <c r="AW56" s="101"/>
      <c r="AX56" s="101"/>
      <c r="AY56" s="101"/>
      <c r="AZ56" s="101"/>
      <c r="BA56" s="101"/>
      <c r="BB56" s="101"/>
      <c r="BC56" s="101"/>
      <c r="BD56" s="101"/>
      <c r="BE56" s="114"/>
      <c r="BF56" s="117"/>
      <c r="BG56" s="117"/>
    </row>
    <row r="57" spans="1:59" ht="30" customHeight="1" x14ac:dyDescent="0.35">
      <c r="A57" s="119" t="s">
        <v>182</v>
      </c>
      <c r="B57" s="103"/>
      <c r="C57" s="169" t="s">
        <v>188</v>
      </c>
      <c r="D57" s="105"/>
      <c r="E57" s="120" t="s">
        <v>172</v>
      </c>
      <c r="F57" s="128">
        <v>3</v>
      </c>
      <c r="G57" s="108"/>
      <c r="H57" s="122"/>
      <c r="I57" s="249">
        <f t="shared" si="0"/>
        <v>0</v>
      </c>
      <c r="J57" s="108"/>
      <c r="K57" s="247">
        <f t="shared" si="1"/>
        <v>0</v>
      </c>
      <c r="L57" s="132"/>
      <c r="M57" s="133">
        <f t="shared" si="2"/>
        <v>0</v>
      </c>
      <c r="N57" s="133"/>
      <c r="O57" s="510">
        <f t="shared" si="3"/>
        <v>0</v>
      </c>
      <c r="P57" s="124"/>
      <c r="Q57" s="122">
        <f t="shared" si="4"/>
        <v>0</v>
      </c>
      <c r="R57" s="125"/>
      <c r="S57" s="249">
        <f t="shared" si="5"/>
        <v>0</v>
      </c>
      <c r="T57" s="124">
        <f t="shared" si="6"/>
        <v>0</v>
      </c>
      <c r="U57" s="122">
        <f t="shared" si="7"/>
        <v>0</v>
      </c>
      <c r="V57" s="256">
        <f t="shared" si="8"/>
        <v>0</v>
      </c>
      <c r="W57" s="111"/>
      <c r="X57" s="126" t="s">
        <v>183</v>
      </c>
      <c r="Y57" s="259"/>
      <c r="Z57" s="112" t="s">
        <v>184</v>
      </c>
      <c r="AA57" s="105"/>
      <c r="AB57" s="138" t="s">
        <v>172</v>
      </c>
      <c r="AC57" s="129">
        <v>3</v>
      </c>
      <c r="AE57" s="126" t="s">
        <v>183</v>
      </c>
      <c r="AF57" s="112" t="s">
        <v>185</v>
      </c>
      <c r="AG57" s="105"/>
      <c r="AH57" s="120" t="s">
        <v>172</v>
      </c>
      <c r="AI57" s="129">
        <v>3</v>
      </c>
      <c r="AJ57" s="114">
        <v>600</v>
      </c>
      <c r="AK57" s="115"/>
      <c r="AL57" s="115"/>
      <c r="AM57" s="116"/>
      <c r="AN57" s="117"/>
      <c r="AO57" s="141"/>
      <c r="AP57" s="142"/>
      <c r="AQ57" s="142"/>
      <c r="AR57" s="142"/>
      <c r="AS57" s="114"/>
      <c r="AT57" s="115"/>
      <c r="AU57" s="117"/>
      <c r="AV57" s="117"/>
      <c r="AW57" s="101"/>
      <c r="AX57" s="101"/>
      <c r="AY57" s="101"/>
      <c r="AZ57" s="101"/>
      <c r="BA57" s="101"/>
      <c r="BB57" s="101"/>
      <c r="BC57" s="101"/>
      <c r="BD57" s="101"/>
      <c r="BE57" s="114"/>
      <c r="BF57" s="117"/>
      <c r="BG57" s="117"/>
    </row>
    <row r="58" spans="1:59" ht="30" customHeight="1" x14ac:dyDescent="0.35">
      <c r="A58" s="119" t="s">
        <v>183</v>
      </c>
      <c r="B58" s="103"/>
      <c r="C58" s="169" t="s">
        <v>977</v>
      </c>
      <c r="D58" s="105"/>
      <c r="E58" s="120" t="s">
        <v>172</v>
      </c>
      <c r="F58" s="128">
        <v>3</v>
      </c>
      <c r="G58" s="108"/>
      <c r="H58" s="122"/>
      <c r="I58" s="249">
        <f t="shared" si="0"/>
        <v>0</v>
      </c>
      <c r="J58" s="108"/>
      <c r="K58" s="247">
        <f t="shared" si="1"/>
        <v>0</v>
      </c>
      <c r="L58" s="132"/>
      <c r="M58" s="133">
        <f t="shared" si="2"/>
        <v>0</v>
      </c>
      <c r="N58" s="133"/>
      <c r="O58" s="510">
        <f t="shared" si="3"/>
        <v>0</v>
      </c>
      <c r="P58" s="124"/>
      <c r="Q58" s="122">
        <f t="shared" si="4"/>
        <v>0</v>
      </c>
      <c r="R58" s="125"/>
      <c r="S58" s="249">
        <f t="shared" si="5"/>
        <v>0</v>
      </c>
      <c r="T58" s="124">
        <f t="shared" si="6"/>
        <v>0</v>
      </c>
      <c r="U58" s="122">
        <f t="shared" si="7"/>
        <v>0</v>
      </c>
      <c r="V58" s="256">
        <f t="shared" si="8"/>
        <v>0</v>
      </c>
      <c r="W58" s="111"/>
      <c r="X58" s="126" t="s">
        <v>187</v>
      </c>
      <c r="Y58" s="259"/>
      <c r="Z58" s="112" t="s">
        <v>188</v>
      </c>
      <c r="AA58" s="105"/>
      <c r="AB58" s="138" t="s">
        <v>172</v>
      </c>
      <c r="AC58" s="129">
        <v>3</v>
      </c>
      <c r="AE58" s="126" t="s">
        <v>187</v>
      </c>
      <c r="AF58" s="112" t="s">
        <v>189</v>
      </c>
      <c r="AG58" s="105"/>
      <c r="AH58" s="120" t="s">
        <v>172</v>
      </c>
      <c r="AI58" s="129">
        <v>3</v>
      </c>
      <c r="AJ58" s="114">
        <v>350</v>
      </c>
      <c r="AK58" s="115"/>
      <c r="AL58" s="115"/>
      <c r="AM58" s="116"/>
      <c r="AN58" s="117"/>
      <c r="AO58" s="141"/>
      <c r="AP58" s="142"/>
      <c r="AQ58" s="142"/>
      <c r="AR58" s="142"/>
      <c r="AS58" s="114"/>
      <c r="AT58" s="115"/>
      <c r="AU58" s="117"/>
      <c r="AV58" s="117"/>
      <c r="AW58" s="101"/>
      <c r="AX58" s="101"/>
      <c r="AY58" s="101"/>
      <c r="AZ58" s="101"/>
      <c r="BA58" s="101"/>
      <c r="BB58" s="101"/>
      <c r="BC58" s="101"/>
      <c r="BD58" s="101"/>
      <c r="BE58" s="114"/>
      <c r="BF58" s="117"/>
      <c r="BG58" s="117"/>
    </row>
    <row r="59" spans="1:59" ht="30" customHeight="1" x14ac:dyDescent="0.35">
      <c r="A59" s="119" t="s">
        <v>186</v>
      </c>
      <c r="B59" s="103"/>
      <c r="C59" s="169" t="s">
        <v>995</v>
      </c>
      <c r="D59" s="105"/>
      <c r="E59" s="120" t="s">
        <v>903</v>
      </c>
      <c r="F59" s="128">
        <v>1</v>
      </c>
      <c r="G59" s="108"/>
      <c r="H59" s="122"/>
      <c r="I59" s="249">
        <f t="shared" si="0"/>
        <v>0</v>
      </c>
      <c r="J59" s="108"/>
      <c r="K59" s="247">
        <f t="shared" si="1"/>
        <v>0</v>
      </c>
      <c r="L59" s="132"/>
      <c r="M59" s="133">
        <f t="shared" si="2"/>
        <v>0</v>
      </c>
      <c r="N59" s="133"/>
      <c r="O59" s="510">
        <f t="shared" si="3"/>
        <v>0</v>
      </c>
      <c r="P59" s="124"/>
      <c r="Q59" s="122">
        <f t="shared" si="4"/>
        <v>0</v>
      </c>
      <c r="R59" s="125"/>
      <c r="S59" s="249">
        <f t="shared" si="5"/>
        <v>0</v>
      </c>
      <c r="T59" s="124">
        <f t="shared" si="6"/>
        <v>0</v>
      </c>
      <c r="U59" s="122">
        <f t="shared" si="7"/>
        <v>0</v>
      </c>
      <c r="V59" s="256">
        <f t="shared" si="8"/>
        <v>0</v>
      </c>
      <c r="W59" s="111"/>
      <c r="X59" s="126" t="s">
        <v>192</v>
      </c>
      <c r="Y59" s="259"/>
      <c r="Z59" s="112" t="s">
        <v>193</v>
      </c>
      <c r="AA59" s="105"/>
      <c r="AB59" s="138" t="s">
        <v>903</v>
      </c>
      <c r="AC59" s="129">
        <v>1</v>
      </c>
      <c r="AE59" s="126" t="s">
        <v>192</v>
      </c>
      <c r="AF59" s="112" t="s">
        <v>194</v>
      </c>
      <c r="AG59" s="105"/>
      <c r="AH59" s="120" t="s">
        <v>903</v>
      </c>
      <c r="AI59" s="129">
        <v>1</v>
      </c>
      <c r="AJ59" s="114">
        <v>1200</v>
      </c>
      <c r="AK59" s="115"/>
      <c r="AL59" s="115"/>
      <c r="AM59" s="116"/>
      <c r="AN59" s="117"/>
      <c r="AO59" s="141"/>
      <c r="AP59" s="142"/>
      <c r="AQ59" s="142"/>
      <c r="AR59" s="142"/>
      <c r="AS59" s="114"/>
      <c r="AT59" s="115"/>
      <c r="AU59" s="117"/>
      <c r="AV59" s="117"/>
      <c r="AW59" s="101"/>
      <c r="AX59" s="101"/>
      <c r="AY59" s="101"/>
      <c r="AZ59" s="101"/>
      <c r="BA59" s="101"/>
      <c r="BB59" s="101"/>
      <c r="BC59" s="101"/>
      <c r="BD59" s="101"/>
      <c r="BE59" s="114"/>
      <c r="BF59" s="117"/>
      <c r="BG59" s="117"/>
    </row>
    <row r="60" spans="1:59" ht="30" customHeight="1" x14ac:dyDescent="0.35">
      <c r="A60" s="119" t="s">
        <v>187</v>
      </c>
      <c r="B60" s="103"/>
      <c r="C60" s="169" t="s">
        <v>199</v>
      </c>
      <c r="D60" s="105"/>
      <c r="E60" s="120" t="s">
        <v>903</v>
      </c>
      <c r="F60" s="128">
        <v>1</v>
      </c>
      <c r="G60" s="108"/>
      <c r="H60" s="122"/>
      <c r="I60" s="249">
        <f t="shared" si="0"/>
        <v>0</v>
      </c>
      <c r="J60" s="108"/>
      <c r="K60" s="247">
        <f t="shared" si="1"/>
        <v>0</v>
      </c>
      <c r="L60" s="132"/>
      <c r="M60" s="133">
        <f t="shared" si="2"/>
        <v>0</v>
      </c>
      <c r="N60" s="133"/>
      <c r="O60" s="510">
        <f t="shared" si="3"/>
        <v>0</v>
      </c>
      <c r="P60" s="124"/>
      <c r="Q60" s="122">
        <f t="shared" si="4"/>
        <v>0</v>
      </c>
      <c r="R60" s="125"/>
      <c r="S60" s="249">
        <f t="shared" si="5"/>
        <v>0</v>
      </c>
      <c r="T60" s="124">
        <f t="shared" si="6"/>
        <v>0</v>
      </c>
      <c r="U60" s="122">
        <f t="shared" si="7"/>
        <v>0</v>
      </c>
      <c r="V60" s="256">
        <f t="shared" si="8"/>
        <v>0</v>
      </c>
      <c r="W60" s="111"/>
      <c r="X60" s="126" t="s">
        <v>195</v>
      </c>
      <c r="Y60" s="259"/>
      <c r="Z60" s="112" t="s">
        <v>196</v>
      </c>
      <c r="AA60" s="105"/>
      <c r="AB60" s="138" t="s">
        <v>903</v>
      </c>
      <c r="AC60" s="129">
        <v>1</v>
      </c>
      <c r="AE60" s="126" t="s">
        <v>195</v>
      </c>
      <c r="AF60" s="112" t="s">
        <v>197</v>
      </c>
      <c r="AG60" s="105"/>
      <c r="AH60" s="120" t="s">
        <v>903</v>
      </c>
      <c r="AI60" s="129">
        <v>1</v>
      </c>
      <c r="AJ60" s="114">
        <v>350</v>
      </c>
      <c r="AK60" s="115"/>
      <c r="AL60" s="115"/>
      <c r="AM60" s="116"/>
      <c r="AN60" s="117"/>
      <c r="AO60" s="141"/>
      <c r="AP60" s="142"/>
      <c r="AQ60" s="142"/>
      <c r="AR60" s="142"/>
      <c r="AS60" s="114"/>
      <c r="AT60" s="115"/>
      <c r="AU60" s="117"/>
      <c r="AV60" s="117"/>
      <c r="AW60" s="101"/>
      <c r="AX60" s="101"/>
      <c r="AY60" s="101"/>
      <c r="AZ60" s="101"/>
      <c r="BA60" s="101"/>
      <c r="BB60" s="101"/>
      <c r="BC60" s="101"/>
      <c r="BD60" s="101"/>
      <c r="BE60" s="114"/>
      <c r="BF60" s="117"/>
      <c r="BG60" s="117"/>
    </row>
    <row r="61" spans="1:59" ht="30" customHeight="1" x14ac:dyDescent="0.35">
      <c r="A61" s="119" t="s">
        <v>190</v>
      </c>
      <c r="B61" s="103"/>
      <c r="C61" s="169" t="s">
        <v>202</v>
      </c>
      <c r="D61" s="105"/>
      <c r="E61" s="120" t="s">
        <v>903</v>
      </c>
      <c r="F61" s="128">
        <v>1</v>
      </c>
      <c r="G61" s="108"/>
      <c r="H61" s="122"/>
      <c r="I61" s="249">
        <f t="shared" si="0"/>
        <v>0</v>
      </c>
      <c r="J61" s="108"/>
      <c r="K61" s="247">
        <f t="shared" si="1"/>
        <v>0</v>
      </c>
      <c r="L61" s="132"/>
      <c r="M61" s="133">
        <f t="shared" si="2"/>
        <v>0</v>
      </c>
      <c r="N61" s="133"/>
      <c r="O61" s="510">
        <f t="shared" si="3"/>
        <v>0</v>
      </c>
      <c r="P61" s="124"/>
      <c r="Q61" s="122">
        <f t="shared" si="4"/>
        <v>0</v>
      </c>
      <c r="R61" s="125"/>
      <c r="S61" s="249">
        <f t="shared" si="5"/>
        <v>0</v>
      </c>
      <c r="T61" s="124">
        <f t="shared" si="6"/>
        <v>0</v>
      </c>
      <c r="U61" s="122">
        <f t="shared" si="7"/>
        <v>0</v>
      </c>
      <c r="V61" s="256">
        <f t="shared" si="8"/>
        <v>0</v>
      </c>
      <c r="W61" s="111"/>
      <c r="X61" s="126" t="s">
        <v>198</v>
      </c>
      <c r="Y61" s="259"/>
      <c r="Z61" s="112" t="s">
        <v>199</v>
      </c>
      <c r="AA61" s="105"/>
      <c r="AB61" s="138" t="s">
        <v>903</v>
      </c>
      <c r="AC61" s="129">
        <v>1</v>
      </c>
      <c r="AE61" s="126" t="s">
        <v>198</v>
      </c>
      <c r="AF61" s="112" t="s">
        <v>200</v>
      </c>
      <c r="AG61" s="105"/>
      <c r="AH61" s="120" t="s">
        <v>903</v>
      </c>
      <c r="AI61" s="129">
        <v>1</v>
      </c>
      <c r="AJ61" s="114">
        <v>5000</v>
      </c>
      <c r="AK61" s="115"/>
      <c r="AL61" s="115"/>
      <c r="AM61" s="116"/>
      <c r="AN61" s="117"/>
      <c r="AO61" s="141"/>
      <c r="AP61" s="142"/>
      <c r="AQ61" s="142"/>
      <c r="AR61" s="142"/>
      <c r="AS61" s="114"/>
      <c r="AT61" s="115"/>
      <c r="AU61" s="117"/>
      <c r="AV61" s="117"/>
      <c r="AW61" s="101"/>
      <c r="AX61" s="101"/>
      <c r="AY61" s="101"/>
      <c r="AZ61" s="101"/>
      <c r="BA61" s="101"/>
      <c r="BB61" s="101"/>
      <c r="BC61" s="101"/>
      <c r="BD61" s="101"/>
      <c r="BE61" s="114"/>
      <c r="BF61" s="117"/>
      <c r="BG61" s="117"/>
    </row>
    <row r="62" spans="1:59" ht="30" customHeight="1" x14ac:dyDescent="0.35">
      <c r="A62" s="119" t="s">
        <v>191</v>
      </c>
      <c r="B62" s="103"/>
      <c r="C62" s="169" t="s">
        <v>622</v>
      </c>
      <c r="D62" s="105"/>
      <c r="E62" s="120" t="s">
        <v>903</v>
      </c>
      <c r="F62" s="128">
        <v>1</v>
      </c>
      <c r="G62" s="108"/>
      <c r="H62" s="122"/>
      <c r="I62" s="249">
        <f t="shared" si="0"/>
        <v>0</v>
      </c>
      <c r="J62" s="108"/>
      <c r="K62" s="247">
        <f t="shared" si="1"/>
        <v>0</v>
      </c>
      <c r="L62" s="132"/>
      <c r="M62" s="133">
        <f t="shared" si="2"/>
        <v>0</v>
      </c>
      <c r="N62" s="133"/>
      <c r="O62" s="510">
        <f t="shared" si="3"/>
        <v>0</v>
      </c>
      <c r="P62" s="124"/>
      <c r="Q62" s="122">
        <f t="shared" si="4"/>
        <v>0</v>
      </c>
      <c r="R62" s="125"/>
      <c r="S62" s="249">
        <f t="shared" si="5"/>
        <v>0</v>
      </c>
      <c r="T62" s="124">
        <f t="shared" si="6"/>
        <v>0</v>
      </c>
      <c r="U62" s="122">
        <f t="shared" si="7"/>
        <v>0</v>
      </c>
      <c r="V62" s="256">
        <f t="shared" si="8"/>
        <v>0</v>
      </c>
      <c r="W62" s="111"/>
      <c r="X62" s="126"/>
      <c r="Y62" s="259"/>
      <c r="Z62" s="112"/>
      <c r="AA62" s="105"/>
      <c r="AB62" s="138"/>
      <c r="AC62" s="129"/>
      <c r="AE62" s="126"/>
      <c r="AF62" s="112"/>
      <c r="AG62" s="105"/>
      <c r="AH62" s="120"/>
      <c r="AI62" s="129"/>
      <c r="AJ62" s="114"/>
      <c r="AK62" s="115"/>
      <c r="AL62" s="115"/>
      <c r="AM62" s="116"/>
      <c r="AN62" s="117"/>
      <c r="AO62" s="141"/>
      <c r="AP62" s="142"/>
      <c r="AQ62" s="142"/>
      <c r="AR62" s="142"/>
      <c r="AS62" s="114"/>
      <c r="AT62" s="115"/>
      <c r="AU62" s="117"/>
      <c r="AV62" s="117"/>
      <c r="AW62" s="101"/>
      <c r="AX62" s="101"/>
      <c r="AY62" s="101"/>
      <c r="AZ62" s="101"/>
      <c r="BA62" s="101"/>
      <c r="BB62" s="101"/>
      <c r="BC62" s="101"/>
      <c r="BD62" s="101"/>
      <c r="BE62" s="114"/>
      <c r="BF62" s="117"/>
      <c r="BG62" s="117"/>
    </row>
    <row r="63" spans="1:59" ht="30" customHeight="1" x14ac:dyDescent="0.35">
      <c r="A63" s="119" t="s">
        <v>192</v>
      </c>
      <c r="B63" s="103"/>
      <c r="C63" s="169" t="s">
        <v>996</v>
      </c>
      <c r="D63" s="105"/>
      <c r="E63" s="120" t="s">
        <v>172</v>
      </c>
      <c r="F63" s="128">
        <v>1</v>
      </c>
      <c r="G63" s="108"/>
      <c r="H63" s="122"/>
      <c r="I63" s="249">
        <f t="shared" si="0"/>
        <v>0</v>
      </c>
      <c r="J63" s="108"/>
      <c r="K63" s="247">
        <f t="shared" si="1"/>
        <v>0</v>
      </c>
      <c r="L63" s="132"/>
      <c r="M63" s="133">
        <f t="shared" si="2"/>
        <v>0</v>
      </c>
      <c r="N63" s="133"/>
      <c r="O63" s="510">
        <f t="shared" si="3"/>
        <v>0</v>
      </c>
      <c r="P63" s="124"/>
      <c r="Q63" s="122">
        <f t="shared" si="4"/>
        <v>0</v>
      </c>
      <c r="R63" s="125"/>
      <c r="S63" s="249">
        <f t="shared" si="5"/>
        <v>0</v>
      </c>
      <c r="T63" s="124">
        <f t="shared" si="6"/>
        <v>0</v>
      </c>
      <c r="U63" s="122">
        <f t="shared" si="7"/>
        <v>0</v>
      </c>
      <c r="V63" s="256">
        <f t="shared" si="8"/>
        <v>0</v>
      </c>
      <c r="W63" s="111"/>
      <c r="X63" s="126"/>
      <c r="Y63" s="259"/>
      <c r="Z63" s="112"/>
      <c r="AA63" s="105"/>
      <c r="AB63" s="138"/>
      <c r="AC63" s="129"/>
      <c r="AE63" s="126"/>
      <c r="AF63" s="112"/>
      <c r="AG63" s="105"/>
      <c r="AH63" s="120"/>
      <c r="AI63" s="129"/>
      <c r="AJ63" s="114"/>
      <c r="AK63" s="115"/>
      <c r="AL63" s="115"/>
      <c r="AM63" s="116"/>
      <c r="AN63" s="117"/>
      <c r="AO63" s="141"/>
      <c r="AP63" s="142"/>
      <c r="AQ63" s="142"/>
      <c r="AR63" s="142"/>
      <c r="AS63" s="114"/>
      <c r="AT63" s="115"/>
      <c r="AU63" s="117"/>
      <c r="AV63" s="117"/>
      <c r="AW63" s="101"/>
      <c r="AX63" s="101"/>
      <c r="AY63" s="101"/>
      <c r="AZ63" s="101"/>
      <c r="BA63" s="101"/>
      <c r="BB63" s="101"/>
      <c r="BC63" s="101"/>
      <c r="BD63" s="101"/>
      <c r="BE63" s="114"/>
      <c r="BF63" s="117"/>
      <c r="BG63" s="117"/>
    </row>
    <row r="64" spans="1:59" ht="30" customHeight="1" x14ac:dyDescent="0.35">
      <c r="A64" s="119" t="s">
        <v>204</v>
      </c>
      <c r="B64" s="103"/>
      <c r="C64" s="508" t="s">
        <v>991</v>
      </c>
      <c r="D64" s="105"/>
      <c r="E64" s="120"/>
      <c r="F64" s="128"/>
      <c r="G64" s="132"/>
      <c r="H64" s="133"/>
      <c r="I64" s="250"/>
      <c r="J64" s="132"/>
      <c r="K64" s="510"/>
      <c r="L64" s="132"/>
      <c r="M64" s="133"/>
      <c r="N64" s="133"/>
      <c r="O64" s="510"/>
      <c r="P64" s="132"/>
      <c r="Q64" s="133"/>
      <c r="R64" s="133"/>
      <c r="S64" s="250"/>
      <c r="T64" s="124"/>
      <c r="U64" s="122"/>
      <c r="V64" s="256"/>
      <c r="W64" s="111"/>
      <c r="X64" s="126" t="s">
        <v>204</v>
      </c>
      <c r="Y64" s="259"/>
      <c r="Z64" s="137" t="s">
        <v>492</v>
      </c>
      <c r="AA64" s="105"/>
      <c r="AB64" s="138"/>
      <c r="AC64" s="129"/>
      <c r="AE64" s="126" t="s">
        <v>204</v>
      </c>
      <c r="AF64" s="137" t="s">
        <v>493</v>
      </c>
      <c r="AG64" s="105"/>
      <c r="AH64" s="120"/>
      <c r="AI64" s="129"/>
      <c r="AJ64" s="140"/>
      <c r="AK64" s="115"/>
      <c r="AL64" s="115"/>
      <c r="AM64" s="141"/>
      <c r="AN64" s="142"/>
      <c r="AO64" s="141"/>
      <c r="AP64" s="142"/>
      <c r="AQ64" s="142"/>
      <c r="AR64" s="142"/>
      <c r="AS64" s="140"/>
      <c r="AT64" s="143"/>
      <c r="AU64" s="142"/>
      <c r="AV64" s="142"/>
      <c r="AW64" s="101"/>
      <c r="AX64" s="101"/>
      <c r="AY64" s="101"/>
      <c r="AZ64" s="101"/>
      <c r="BA64" s="101"/>
      <c r="BB64" s="101"/>
      <c r="BC64" s="101"/>
      <c r="BD64" s="101"/>
      <c r="BE64" s="114"/>
      <c r="BF64" s="117"/>
      <c r="BG64" s="117"/>
    </row>
    <row r="65" spans="1:59" ht="30" customHeight="1" x14ac:dyDescent="0.3">
      <c r="A65" s="102" t="s">
        <v>205</v>
      </c>
      <c r="B65" s="103"/>
      <c r="C65" s="169" t="s">
        <v>993</v>
      </c>
      <c r="D65" s="105"/>
      <c r="E65" s="106" t="s">
        <v>172</v>
      </c>
      <c r="F65" s="107">
        <v>1</v>
      </c>
      <c r="G65" s="108"/>
      <c r="H65" s="109"/>
      <c r="I65" s="248">
        <f t="shared" si="0"/>
        <v>0</v>
      </c>
      <c r="J65" s="108"/>
      <c r="K65" s="247">
        <f t="shared" si="1"/>
        <v>0</v>
      </c>
      <c r="L65" s="110"/>
      <c r="M65" s="247">
        <f t="shared" si="2"/>
        <v>0</v>
      </c>
      <c r="N65" s="110"/>
      <c r="O65" s="247">
        <f t="shared" si="3"/>
        <v>0</v>
      </c>
      <c r="P65" s="110"/>
      <c r="Q65" s="247">
        <f t="shared" si="4"/>
        <v>0</v>
      </c>
      <c r="R65" s="110"/>
      <c r="S65" s="248">
        <f t="shared" si="5"/>
        <v>0</v>
      </c>
      <c r="T65" s="247">
        <f t="shared" si="6"/>
        <v>0</v>
      </c>
      <c r="U65" s="247">
        <f t="shared" si="7"/>
        <v>0</v>
      </c>
      <c r="V65" s="255">
        <f t="shared" si="8"/>
        <v>0</v>
      </c>
      <c r="W65" s="111"/>
      <c r="X65" s="105" t="s">
        <v>205</v>
      </c>
      <c r="Y65" s="259"/>
      <c r="Z65" s="112" t="s">
        <v>171</v>
      </c>
      <c r="AA65" s="105"/>
      <c r="AB65" s="106" t="s">
        <v>172</v>
      </c>
      <c r="AC65" s="113">
        <v>2</v>
      </c>
      <c r="AE65" s="105" t="s">
        <v>205</v>
      </c>
      <c r="AF65" s="112" t="s">
        <v>173</v>
      </c>
      <c r="AG65" s="105"/>
      <c r="AH65" s="106" t="s">
        <v>172</v>
      </c>
      <c r="AI65" s="113">
        <v>2</v>
      </c>
      <c r="AJ65" s="114">
        <v>2500</v>
      </c>
      <c r="AK65" s="115"/>
      <c r="AL65" s="115"/>
      <c r="AM65" s="116"/>
      <c r="AN65" s="117"/>
      <c r="AO65" s="141"/>
      <c r="AP65" s="142"/>
      <c r="AQ65" s="142"/>
      <c r="AR65" s="142"/>
      <c r="AS65" s="114"/>
      <c r="AT65" s="115"/>
      <c r="AU65" s="117"/>
      <c r="AV65" s="117"/>
      <c r="AW65" s="101"/>
      <c r="AX65" s="101"/>
      <c r="AY65" s="101"/>
      <c r="AZ65" s="101"/>
      <c r="BA65" s="101"/>
      <c r="BB65" s="101"/>
      <c r="BC65" s="101"/>
      <c r="BD65" s="101"/>
      <c r="BE65" s="114"/>
      <c r="BF65" s="117"/>
      <c r="BG65" s="117"/>
    </row>
    <row r="66" spans="1:59" ht="30" customHeight="1" x14ac:dyDescent="0.3">
      <c r="A66" s="102" t="s">
        <v>206</v>
      </c>
      <c r="B66" s="103"/>
      <c r="C66" s="169" t="s">
        <v>1046</v>
      </c>
      <c r="D66" s="105"/>
      <c r="E66" s="106" t="s">
        <v>172</v>
      </c>
      <c r="F66" s="107">
        <v>3</v>
      </c>
      <c r="G66" s="108"/>
      <c r="H66" s="109"/>
      <c r="I66" s="248">
        <f t="shared" ref="I66:I127" si="10">F66*H66</f>
        <v>0</v>
      </c>
      <c r="J66" s="108"/>
      <c r="K66" s="247">
        <f t="shared" ref="K66:K127" si="11">F66*J66</f>
        <v>0</v>
      </c>
      <c r="L66" s="110"/>
      <c r="M66" s="247">
        <f t="shared" ref="M66:M127" si="12">F66*L66</f>
        <v>0</v>
      </c>
      <c r="N66" s="110"/>
      <c r="O66" s="247">
        <f t="shared" ref="O66:O127" si="13">F66*N66</f>
        <v>0</v>
      </c>
      <c r="P66" s="110"/>
      <c r="Q66" s="247">
        <f t="shared" ref="Q66:Q127" si="14">F66*P66</f>
        <v>0</v>
      </c>
      <c r="R66" s="110"/>
      <c r="S66" s="248">
        <f t="shared" ref="S66:S127" si="15">F66*R66</f>
        <v>0</v>
      </c>
      <c r="T66" s="247">
        <f t="shared" ref="T66:T127" si="16">I66+M66+Q66</f>
        <v>0</v>
      </c>
      <c r="U66" s="247">
        <f t="shared" ref="U66:U127" si="17">+K66+O66+S66</f>
        <v>0</v>
      </c>
      <c r="V66" s="255">
        <f t="shared" ref="V66:V127" si="18">+T66*652.69+U66</f>
        <v>0</v>
      </c>
      <c r="W66" s="111"/>
      <c r="X66" s="105" t="s">
        <v>207</v>
      </c>
      <c r="Y66" s="259"/>
      <c r="Z66" s="112" t="s">
        <v>176</v>
      </c>
      <c r="AA66" s="105"/>
      <c r="AB66" s="106" t="s">
        <v>172</v>
      </c>
      <c r="AC66" s="113">
        <v>2</v>
      </c>
      <c r="AE66" s="105" t="s">
        <v>207</v>
      </c>
      <c r="AF66" s="112" t="s">
        <v>177</v>
      </c>
      <c r="AG66" s="105"/>
      <c r="AH66" s="106" t="s">
        <v>172</v>
      </c>
      <c r="AI66" s="113">
        <v>2</v>
      </c>
      <c r="AJ66" s="114">
        <v>1500</v>
      </c>
      <c r="AK66" s="115"/>
      <c r="AL66" s="115"/>
      <c r="AM66" s="116"/>
      <c r="AN66" s="117"/>
      <c r="AO66" s="141"/>
      <c r="AP66" s="142"/>
      <c r="AQ66" s="142"/>
      <c r="AR66" s="142"/>
      <c r="AS66" s="114"/>
      <c r="AT66" s="115"/>
      <c r="AU66" s="117"/>
      <c r="AV66" s="117"/>
      <c r="AW66" s="101"/>
      <c r="AX66" s="101"/>
      <c r="AY66" s="101"/>
      <c r="AZ66" s="101"/>
      <c r="BA66" s="101"/>
      <c r="BB66" s="101"/>
      <c r="BC66" s="101"/>
      <c r="BD66" s="101"/>
      <c r="BE66" s="114"/>
      <c r="BF66" s="117"/>
      <c r="BG66" s="117"/>
    </row>
    <row r="67" spans="1:59" ht="30" customHeight="1" x14ac:dyDescent="0.3">
      <c r="A67" s="102" t="s">
        <v>207</v>
      </c>
      <c r="B67" s="103"/>
      <c r="C67" s="169" t="s">
        <v>994</v>
      </c>
      <c r="D67" s="105"/>
      <c r="E67" s="106" t="s">
        <v>172</v>
      </c>
      <c r="F67" s="107">
        <v>1</v>
      </c>
      <c r="G67" s="108"/>
      <c r="H67" s="109"/>
      <c r="I67" s="248">
        <f t="shared" si="10"/>
        <v>0</v>
      </c>
      <c r="J67" s="108"/>
      <c r="K67" s="247">
        <f t="shared" si="11"/>
        <v>0</v>
      </c>
      <c r="L67" s="110"/>
      <c r="M67" s="247">
        <f t="shared" si="12"/>
        <v>0</v>
      </c>
      <c r="N67" s="110"/>
      <c r="O67" s="247">
        <f t="shared" si="13"/>
        <v>0</v>
      </c>
      <c r="P67" s="110"/>
      <c r="Q67" s="247">
        <f t="shared" si="14"/>
        <v>0</v>
      </c>
      <c r="R67" s="110"/>
      <c r="S67" s="248">
        <f t="shared" si="15"/>
        <v>0</v>
      </c>
      <c r="T67" s="247">
        <f t="shared" si="16"/>
        <v>0</v>
      </c>
      <c r="U67" s="247">
        <f t="shared" si="17"/>
        <v>0</v>
      </c>
      <c r="V67" s="255">
        <f t="shared" si="18"/>
        <v>0</v>
      </c>
      <c r="W67" s="111"/>
      <c r="X67" s="105"/>
      <c r="Y67" s="259"/>
      <c r="Z67" s="112"/>
      <c r="AA67" s="105"/>
      <c r="AB67" s="106"/>
      <c r="AC67" s="113"/>
      <c r="AE67" s="105"/>
      <c r="AF67" s="112"/>
      <c r="AG67" s="105"/>
      <c r="AH67" s="106"/>
      <c r="AI67" s="113"/>
      <c r="AJ67" s="114"/>
      <c r="AK67" s="115"/>
      <c r="AL67" s="115"/>
      <c r="AM67" s="116"/>
      <c r="AN67" s="117"/>
      <c r="AO67" s="141"/>
      <c r="AP67" s="142"/>
      <c r="AQ67" s="142"/>
      <c r="AR67" s="142"/>
      <c r="AS67" s="114"/>
      <c r="AT67" s="115"/>
      <c r="AU67" s="117"/>
      <c r="AV67" s="117"/>
      <c r="AW67" s="101"/>
      <c r="AX67" s="101"/>
      <c r="AY67" s="101"/>
      <c r="AZ67" s="101"/>
      <c r="BA67" s="101"/>
      <c r="BB67" s="101"/>
      <c r="BC67" s="101"/>
      <c r="BD67" s="101"/>
      <c r="BE67" s="114"/>
      <c r="BF67" s="117"/>
      <c r="BG67" s="117"/>
    </row>
    <row r="68" spans="1:59" ht="30" customHeight="1" x14ac:dyDescent="0.3">
      <c r="A68" s="102" t="s">
        <v>208</v>
      </c>
      <c r="B68" s="103"/>
      <c r="C68" s="169" t="s">
        <v>974</v>
      </c>
      <c r="D68" s="105"/>
      <c r="E68" s="106" t="s">
        <v>172</v>
      </c>
      <c r="F68" s="107">
        <v>3</v>
      </c>
      <c r="G68" s="108"/>
      <c r="H68" s="109"/>
      <c r="I68" s="248">
        <f t="shared" si="10"/>
        <v>0</v>
      </c>
      <c r="J68" s="108"/>
      <c r="K68" s="247">
        <f t="shared" si="11"/>
        <v>0</v>
      </c>
      <c r="L68" s="110"/>
      <c r="M68" s="247">
        <f t="shared" si="12"/>
        <v>0</v>
      </c>
      <c r="N68" s="110"/>
      <c r="O68" s="247">
        <f t="shared" si="13"/>
        <v>0</v>
      </c>
      <c r="P68" s="110"/>
      <c r="Q68" s="247">
        <f t="shared" si="14"/>
        <v>0</v>
      </c>
      <c r="R68" s="110"/>
      <c r="S68" s="248">
        <f t="shared" si="15"/>
        <v>0</v>
      </c>
      <c r="T68" s="247">
        <f t="shared" si="16"/>
        <v>0</v>
      </c>
      <c r="U68" s="247">
        <f t="shared" si="17"/>
        <v>0</v>
      </c>
      <c r="V68" s="255">
        <f t="shared" si="18"/>
        <v>0</v>
      </c>
      <c r="W68" s="111"/>
      <c r="X68" s="105" t="s">
        <v>208</v>
      </c>
      <c r="Y68" s="259"/>
      <c r="Z68" s="112" t="s">
        <v>179</v>
      </c>
      <c r="AA68" s="105"/>
      <c r="AB68" s="106" t="s">
        <v>172</v>
      </c>
      <c r="AC68" s="113">
        <v>3</v>
      </c>
      <c r="AE68" s="105" t="s">
        <v>208</v>
      </c>
      <c r="AF68" s="112" t="s">
        <v>180</v>
      </c>
      <c r="AG68" s="105"/>
      <c r="AH68" s="106" t="s">
        <v>172</v>
      </c>
      <c r="AI68" s="113">
        <v>3</v>
      </c>
      <c r="AJ68" s="114">
        <v>600</v>
      </c>
      <c r="AK68" s="115"/>
      <c r="AL68" s="115"/>
      <c r="AM68" s="116"/>
      <c r="AN68" s="117"/>
      <c r="AO68" s="141"/>
      <c r="AP68" s="142"/>
      <c r="AQ68" s="142"/>
      <c r="AR68" s="142"/>
      <c r="AS68" s="114"/>
      <c r="AT68" s="115"/>
      <c r="AU68" s="117"/>
      <c r="AV68" s="117"/>
      <c r="AW68" s="101"/>
      <c r="AX68" s="101"/>
      <c r="AY68" s="101"/>
      <c r="AZ68" s="101"/>
      <c r="BA68" s="101"/>
      <c r="BB68" s="101"/>
      <c r="BC68" s="101"/>
      <c r="BD68" s="101"/>
      <c r="BE68" s="114"/>
      <c r="BF68" s="117"/>
      <c r="BG68" s="117"/>
    </row>
    <row r="69" spans="1:59" ht="30" customHeight="1" x14ac:dyDescent="0.3">
      <c r="A69" s="102" t="s">
        <v>209</v>
      </c>
      <c r="B69" s="103"/>
      <c r="C69" s="169" t="s">
        <v>1094</v>
      </c>
      <c r="D69" s="105"/>
      <c r="E69" s="138" t="s">
        <v>172</v>
      </c>
      <c r="F69" s="128">
        <v>3</v>
      </c>
      <c r="G69" s="108"/>
      <c r="H69" s="109"/>
      <c r="I69" s="248">
        <f t="shared" si="10"/>
        <v>0</v>
      </c>
      <c r="J69" s="108"/>
      <c r="K69" s="247">
        <f t="shared" si="11"/>
        <v>0</v>
      </c>
      <c r="L69" s="110"/>
      <c r="M69" s="247">
        <f t="shared" si="12"/>
        <v>0</v>
      </c>
      <c r="N69" s="110"/>
      <c r="O69" s="247">
        <f t="shared" si="13"/>
        <v>0</v>
      </c>
      <c r="P69" s="110"/>
      <c r="Q69" s="247">
        <f t="shared" si="14"/>
        <v>0</v>
      </c>
      <c r="R69" s="110"/>
      <c r="S69" s="248">
        <f t="shared" si="15"/>
        <v>0</v>
      </c>
      <c r="T69" s="247">
        <f t="shared" si="16"/>
        <v>0</v>
      </c>
      <c r="U69" s="247">
        <f t="shared" si="17"/>
        <v>0</v>
      </c>
      <c r="V69" s="255">
        <f t="shared" si="18"/>
        <v>0</v>
      </c>
      <c r="W69" s="111"/>
      <c r="X69" s="105"/>
      <c r="Y69" s="259"/>
      <c r="Z69" s="112"/>
      <c r="AA69" s="105"/>
      <c r="AB69" s="106"/>
      <c r="AC69" s="113"/>
      <c r="AE69" s="105"/>
      <c r="AF69" s="112"/>
      <c r="AG69" s="105"/>
      <c r="AH69" s="106"/>
      <c r="AI69" s="113"/>
      <c r="AJ69" s="114"/>
      <c r="AK69" s="115"/>
      <c r="AL69" s="115"/>
      <c r="AM69" s="116"/>
      <c r="AN69" s="117"/>
      <c r="AO69" s="141"/>
      <c r="AP69" s="142"/>
      <c r="AQ69" s="142"/>
      <c r="AR69" s="142"/>
      <c r="AS69" s="114"/>
      <c r="AT69" s="115"/>
      <c r="AU69" s="117"/>
      <c r="AV69" s="117"/>
      <c r="AW69" s="101"/>
      <c r="AX69" s="101"/>
      <c r="AY69" s="101"/>
      <c r="AZ69" s="101"/>
      <c r="BA69" s="101"/>
      <c r="BB69" s="101"/>
      <c r="BC69" s="101"/>
      <c r="BD69" s="101"/>
      <c r="BE69" s="114"/>
      <c r="BF69" s="117"/>
      <c r="BG69" s="117"/>
    </row>
    <row r="70" spans="1:59" ht="30" customHeight="1" x14ac:dyDescent="0.3">
      <c r="A70" s="102" t="s">
        <v>210</v>
      </c>
      <c r="B70" s="103"/>
      <c r="C70" s="169" t="s">
        <v>188</v>
      </c>
      <c r="D70" s="105"/>
      <c r="E70" s="106" t="s">
        <v>172</v>
      </c>
      <c r="F70" s="107">
        <v>3</v>
      </c>
      <c r="G70" s="108"/>
      <c r="H70" s="109"/>
      <c r="I70" s="248">
        <f t="shared" si="10"/>
        <v>0</v>
      </c>
      <c r="J70" s="108"/>
      <c r="K70" s="247">
        <f t="shared" si="11"/>
        <v>0</v>
      </c>
      <c r="L70" s="110"/>
      <c r="M70" s="247">
        <f t="shared" si="12"/>
        <v>0</v>
      </c>
      <c r="N70" s="110"/>
      <c r="O70" s="247">
        <f t="shared" si="13"/>
        <v>0</v>
      </c>
      <c r="P70" s="110"/>
      <c r="Q70" s="247">
        <f t="shared" si="14"/>
        <v>0</v>
      </c>
      <c r="R70" s="110"/>
      <c r="S70" s="248">
        <f t="shared" si="15"/>
        <v>0</v>
      </c>
      <c r="T70" s="247">
        <f t="shared" si="16"/>
        <v>0</v>
      </c>
      <c r="U70" s="247">
        <f t="shared" si="17"/>
        <v>0</v>
      </c>
      <c r="V70" s="255">
        <f t="shared" si="18"/>
        <v>0</v>
      </c>
      <c r="W70" s="111"/>
      <c r="X70" s="105" t="s">
        <v>211</v>
      </c>
      <c r="Y70" s="259"/>
      <c r="Z70" s="112" t="s">
        <v>184</v>
      </c>
      <c r="AA70" s="105"/>
      <c r="AB70" s="106" t="s">
        <v>172</v>
      </c>
      <c r="AC70" s="113">
        <v>3</v>
      </c>
      <c r="AE70" s="105" t="s">
        <v>211</v>
      </c>
      <c r="AF70" s="112" t="s">
        <v>185</v>
      </c>
      <c r="AG70" s="105"/>
      <c r="AH70" s="106" t="s">
        <v>172</v>
      </c>
      <c r="AI70" s="113">
        <v>3</v>
      </c>
      <c r="AJ70" s="114">
        <v>600</v>
      </c>
      <c r="AK70" s="115"/>
      <c r="AL70" s="115"/>
      <c r="AM70" s="116"/>
      <c r="AN70" s="117"/>
      <c r="AO70" s="141"/>
      <c r="AP70" s="142"/>
      <c r="AQ70" s="142"/>
      <c r="AR70" s="142"/>
      <c r="AS70" s="114"/>
      <c r="AT70" s="115"/>
      <c r="AU70" s="117"/>
      <c r="AV70" s="117"/>
      <c r="AW70" s="101"/>
      <c r="AX70" s="101"/>
      <c r="AY70" s="101"/>
      <c r="AZ70" s="101"/>
      <c r="BA70" s="101"/>
      <c r="BB70" s="101"/>
      <c r="BC70" s="101"/>
      <c r="BD70" s="101"/>
      <c r="BE70" s="114"/>
      <c r="BF70" s="117"/>
      <c r="BG70" s="117"/>
    </row>
    <row r="71" spans="1:59" ht="30" customHeight="1" x14ac:dyDescent="0.3">
      <c r="A71" s="102" t="s">
        <v>211</v>
      </c>
      <c r="B71" s="103"/>
      <c r="C71" s="169" t="s">
        <v>977</v>
      </c>
      <c r="D71" s="105"/>
      <c r="E71" s="106" t="s">
        <v>172</v>
      </c>
      <c r="F71" s="107">
        <v>3</v>
      </c>
      <c r="G71" s="108"/>
      <c r="H71" s="109"/>
      <c r="I71" s="248">
        <f t="shared" si="10"/>
        <v>0</v>
      </c>
      <c r="J71" s="108"/>
      <c r="K71" s="247">
        <f t="shared" si="11"/>
        <v>0</v>
      </c>
      <c r="L71" s="110"/>
      <c r="M71" s="247">
        <f t="shared" si="12"/>
        <v>0</v>
      </c>
      <c r="N71" s="110"/>
      <c r="O71" s="247">
        <f t="shared" si="13"/>
        <v>0</v>
      </c>
      <c r="P71" s="110"/>
      <c r="Q71" s="247">
        <f t="shared" si="14"/>
        <v>0</v>
      </c>
      <c r="R71" s="110"/>
      <c r="S71" s="248">
        <f t="shared" si="15"/>
        <v>0</v>
      </c>
      <c r="T71" s="247">
        <f t="shared" si="16"/>
        <v>0</v>
      </c>
      <c r="U71" s="247">
        <f t="shared" si="17"/>
        <v>0</v>
      </c>
      <c r="V71" s="255">
        <f t="shared" si="18"/>
        <v>0</v>
      </c>
      <c r="W71" s="111"/>
      <c r="X71" s="105" t="s">
        <v>212</v>
      </c>
      <c r="Y71" s="259"/>
      <c r="Z71" s="112" t="s">
        <v>188</v>
      </c>
      <c r="AA71" s="105"/>
      <c r="AB71" s="106" t="s">
        <v>172</v>
      </c>
      <c r="AC71" s="113">
        <v>3</v>
      </c>
      <c r="AE71" s="105" t="s">
        <v>212</v>
      </c>
      <c r="AF71" s="112" t="s">
        <v>189</v>
      </c>
      <c r="AG71" s="105"/>
      <c r="AH71" s="106" t="s">
        <v>172</v>
      </c>
      <c r="AI71" s="113">
        <v>3</v>
      </c>
      <c r="AJ71" s="114">
        <v>350</v>
      </c>
      <c r="AK71" s="115"/>
      <c r="AL71" s="115"/>
      <c r="AM71" s="116"/>
      <c r="AN71" s="117"/>
      <c r="AO71" s="141"/>
      <c r="AP71" s="142"/>
      <c r="AQ71" s="142"/>
      <c r="AR71" s="142"/>
      <c r="AS71" s="114"/>
      <c r="AT71" s="115"/>
      <c r="AU71" s="117"/>
      <c r="AV71" s="117"/>
      <c r="AW71" s="101"/>
      <c r="AX71" s="101"/>
      <c r="AY71" s="101"/>
      <c r="AZ71" s="101"/>
      <c r="BA71" s="101"/>
      <c r="BB71" s="101"/>
      <c r="BC71" s="101"/>
      <c r="BD71" s="101"/>
      <c r="BE71" s="114"/>
      <c r="BF71" s="117"/>
      <c r="BG71" s="117"/>
    </row>
    <row r="72" spans="1:59" ht="30" customHeight="1" x14ac:dyDescent="0.3">
      <c r="A72" s="102" t="s">
        <v>212</v>
      </c>
      <c r="B72" s="103"/>
      <c r="C72" s="169" t="s">
        <v>995</v>
      </c>
      <c r="D72" s="105"/>
      <c r="E72" s="106" t="s">
        <v>903</v>
      </c>
      <c r="F72" s="107">
        <v>1</v>
      </c>
      <c r="G72" s="108"/>
      <c r="H72" s="109"/>
      <c r="I72" s="248">
        <f t="shared" si="10"/>
        <v>0</v>
      </c>
      <c r="J72" s="108"/>
      <c r="K72" s="247">
        <f t="shared" si="11"/>
        <v>0</v>
      </c>
      <c r="L72" s="110"/>
      <c r="M72" s="247">
        <f t="shared" si="12"/>
        <v>0</v>
      </c>
      <c r="N72" s="110"/>
      <c r="O72" s="247">
        <f t="shared" si="13"/>
        <v>0</v>
      </c>
      <c r="P72" s="110"/>
      <c r="Q72" s="247">
        <f t="shared" si="14"/>
        <v>0</v>
      </c>
      <c r="R72" s="110"/>
      <c r="S72" s="248">
        <f t="shared" si="15"/>
        <v>0</v>
      </c>
      <c r="T72" s="247">
        <f t="shared" si="16"/>
        <v>0</v>
      </c>
      <c r="U72" s="247">
        <f t="shared" si="17"/>
        <v>0</v>
      </c>
      <c r="V72" s="255">
        <f t="shared" si="18"/>
        <v>0</v>
      </c>
      <c r="W72" s="111"/>
      <c r="X72" s="105" t="s">
        <v>215</v>
      </c>
      <c r="Y72" s="259"/>
      <c r="Z72" s="112" t="s">
        <v>193</v>
      </c>
      <c r="AA72" s="105"/>
      <c r="AB72" s="106" t="s">
        <v>903</v>
      </c>
      <c r="AC72" s="113">
        <v>1</v>
      </c>
      <c r="AE72" s="105" t="s">
        <v>215</v>
      </c>
      <c r="AF72" s="112" t="s">
        <v>194</v>
      </c>
      <c r="AG72" s="105"/>
      <c r="AH72" s="106" t="s">
        <v>903</v>
      </c>
      <c r="AI72" s="113">
        <v>1</v>
      </c>
      <c r="AJ72" s="114">
        <v>1200</v>
      </c>
      <c r="AK72" s="115"/>
      <c r="AL72" s="115"/>
      <c r="AM72" s="116"/>
      <c r="AN72" s="117"/>
      <c r="AO72" s="141"/>
      <c r="AP72" s="142"/>
      <c r="AQ72" s="142"/>
      <c r="AR72" s="142"/>
      <c r="AS72" s="114"/>
      <c r="AT72" s="115"/>
      <c r="AU72" s="117"/>
      <c r="AV72" s="117"/>
      <c r="AW72" s="101"/>
      <c r="AX72" s="101"/>
      <c r="AY72" s="101"/>
      <c r="AZ72" s="101"/>
      <c r="BA72" s="101"/>
      <c r="BB72" s="101"/>
      <c r="BC72" s="101"/>
      <c r="BD72" s="101"/>
      <c r="BE72" s="114"/>
      <c r="BF72" s="117"/>
      <c r="BG72" s="117"/>
    </row>
    <row r="73" spans="1:59" ht="30" customHeight="1" x14ac:dyDescent="0.3">
      <c r="A73" s="102" t="s">
        <v>213</v>
      </c>
      <c r="B73" s="103"/>
      <c r="C73" s="169" t="s">
        <v>199</v>
      </c>
      <c r="D73" s="105"/>
      <c r="E73" s="106" t="s">
        <v>903</v>
      </c>
      <c r="F73" s="107">
        <v>1</v>
      </c>
      <c r="G73" s="108"/>
      <c r="H73" s="109"/>
      <c r="I73" s="248">
        <f t="shared" si="10"/>
        <v>0</v>
      </c>
      <c r="J73" s="108"/>
      <c r="K73" s="247">
        <f t="shared" si="11"/>
        <v>0</v>
      </c>
      <c r="L73" s="110"/>
      <c r="M73" s="247">
        <f t="shared" si="12"/>
        <v>0</v>
      </c>
      <c r="N73" s="110"/>
      <c r="O73" s="247">
        <f t="shared" si="13"/>
        <v>0</v>
      </c>
      <c r="P73" s="110"/>
      <c r="Q73" s="247">
        <f t="shared" si="14"/>
        <v>0</v>
      </c>
      <c r="R73" s="110"/>
      <c r="S73" s="248">
        <f t="shared" si="15"/>
        <v>0</v>
      </c>
      <c r="T73" s="247">
        <f t="shared" si="16"/>
        <v>0</v>
      </c>
      <c r="U73" s="247">
        <f t="shared" si="17"/>
        <v>0</v>
      </c>
      <c r="V73" s="255">
        <f t="shared" si="18"/>
        <v>0</v>
      </c>
      <c r="W73" s="111"/>
      <c r="X73" s="105" t="s">
        <v>216</v>
      </c>
      <c r="Y73" s="259"/>
      <c r="Z73" s="112" t="s">
        <v>196</v>
      </c>
      <c r="AA73" s="105"/>
      <c r="AB73" s="106" t="s">
        <v>903</v>
      </c>
      <c r="AC73" s="113">
        <v>1</v>
      </c>
      <c r="AE73" s="105" t="s">
        <v>216</v>
      </c>
      <c r="AF73" s="112" t="s">
        <v>197</v>
      </c>
      <c r="AG73" s="105"/>
      <c r="AH73" s="106" t="s">
        <v>903</v>
      </c>
      <c r="AI73" s="113">
        <v>1</v>
      </c>
      <c r="AJ73" s="114">
        <v>350</v>
      </c>
      <c r="AK73" s="115"/>
      <c r="AL73" s="115"/>
      <c r="AM73" s="116"/>
      <c r="AN73" s="117"/>
      <c r="AO73" s="141"/>
      <c r="AP73" s="142"/>
      <c r="AQ73" s="142"/>
      <c r="AR73" s="142"/>
      <c r="AS73" s="114"/>
      <c r="AT73" s="115"/>
      <c r="AU73" s="117"/>
      <c r="AV73" s="117"/>
      <c r="AW73" s="101"/>
      <c r="AX73" s="101"/>
      <c r="AY73" s="101"/>
      <c r="AZ73" s="101"/>
      <c r="BA73" s="101"/>
      <c r="BB73" s="101"/>
      <c r="BC73" s="101"/>
      <c r="BD73" s="101"/>
      <c r="BE73" s="114"/>
      <c r="BF73" s="117"/>
      <c r="BG73" s="117"/>
    </row>
    <row r="74" spans="1:59" ht="30" customHeight="1" x14ac:dyDescent="0.3">
      <c r="A74" s="102" t="s">
        <v>214</v>
      </c>
      <c r="B74" s="103"/>
      <c r="C74" s="169" t="s">
        <v>202</v>
      </c>
      <c r="D74" s="105"/>
      <c r="E74" s="106" t="s">
        <v>903</v>
      </c>
      <c r="F74" s="107">
        <v>1</v>
      </c>
      <c r="G74" s="108"/>
      <c r="H74" s="109"/>
      <c r="I74" s="248">
        <f t="shared" si="10"/>
        <v>0</v>
      </c>
      <c r="J74" s="108"/>
      <c r="K74" s="247">
        <f t="shared" si="11"/>
        <v>0</v>
      </c>
      <c r="L74" s="110"/>
      <c r="M74" s="247">
        <f t="shared" si="12"/>
        <v>0</v>
      </c>
      <c r="N74" s="110"/>
      <c r="O74" s="247">
        <f t="shared" si="13"/>
        <v>0</v>
      </c>
      <c r="P74" s="110"/>
      <c r="Q74" s="247">
        <f t="shared" si="14"/>
        <v>0</v>
      </c>
      <c r="R74" s="110"/>
      <c r="S74" s="248">
        <f t="shared" si="15"/>
        <v>0</v>
      </c>
      <c r="T74" s="247">
        <f t="shared" si="16"/>
        <v>0</v>
      </c>
      <c r="U74" s="247">
        <f t="shared" si="17"/>
        <v>0</v>
      </c>
      <c r="V74" s="255">
        <f t="shared" si="18"/>
        <v>0</v>
      </c>
      <c r="W74" s="111"/>
      <c r="X74" s="105" t="s">
        <v>217</v>
      </c>
      <c r="Y74" s="259"/>
      <c r="Z74" s="112" t="s">
        <v>199</v>
      </c>
      <c r="AA74" s="105"/>
      <c r="AB74" s="106" t="s">
        <v>903</v>
      </c>
      <c r="AC74" s="113">
        <v>1</v>
      </c>
      <c r="AE74" s="105" t="s">
        <v>217</v>
      </c>
      <c r="AF74" s="112" t="s">
        <v>200</v>
      </c>
      <c r="AG74" s="105"/>
      <c r="AH74" s="106" t="s">
        <v>903</v>
      </c>
      <c r="AI74" s="113">
        <v>1</v>
      </c>
      <c r="AJ74" s="114">
        <v>5000</v>
      </c>
      <c r="AK74" s="115"/>
      <c r="AL74" s="115"/>
      <c r="AM74" s="116"/>
      <c r="AN74" s="117"/>
      <c r="AO74" s="141"/>
      <c r="AP74" s="142"/>
      <c r="AQ74" s="142"/>
      <c r="AR74" s="142"/>
      <c r="AS74" s="114"/>
      <c r="AT74" s="115"/>
      <c r="AU74" s="117"/>
      <c r="AV74" s="117"/>
      <c r="AW74" s="101"/>
      <c r="AX74" s="101"/>
      <c r="AY74" s="101"/>
      <c r="AZ74" s="101"/>
      <c r="BA74" s="101"/>
      <c r="BB74" s="101"/>
      <c r="BC74" s="101"/>
      <c r="BD74" s="101"/>
      <c r="BE74" s="114"/>
      <c r="BF74" s="117"/>
      <c r="BG74" s="117"/>
    </row>
    <row r="75" spans="1:59" ht="30" customHeight="1" x14ac:dyDescent="0.3">
      <c r="A75" s="102" t="s">
        <v>215</v>
      </c>
      <c r="B75" s="103"/>
      <c r="C75" s="169" t="s">
        <v>622</v>
      </c>
      <c r="D75" s="105"/>
      <c r="E75" s="106" t="s">
        <v>903</v>
      </c>
      <c r="F75" s="107">
        <v>1</v>
      </c>
      <c r="G75" s="108"/>
      <c r="H75" s="109"/>
      <c r="I75" s="248">
        <f t="shared" si="10"/>
        <v>0</v>
      </c>
      <c r="J75" s="108"/>
      <c r="K75" s="247">
        <f t="shared" si="11"/>
        <v>0</v>
      </c>
      <c r="L75" s="110"/>
      <c r="M75" s="247">
        <f t="shared" si="12"/>
        <v>0</v>
      </c>
      <c r="N75" s="110"/>
      <c r="O75" s="247">
        <f t="shared" si="13"/>
        <v>0</v>
      </c>
      <c r="P75" s="110"/>
      <c r="Q75" s="247">
        <f t="shared" si="14"/>
        <v>0</v>
      </c>
      <c r="R75" s="110"/>
      <c r="S75" s="248">
        <f t="shared" si="15"/>
        <v>0</v>
      </c>
      <c r="T75" s="247">
        <f t="shared" si="16"/>
        <v>0</v>
      </c>
      <c r="U75" s="247">
        <f t="shared" si="17"/>
        <v>0</v>
      </c>
      <c r="V75" s="255">
        <f t="shared" si="18"/>
        <v>0</v>
      </c>
      <c r="W75" s="111"/>
      <c r="X75" s="105"/>
      <c r="Y75" s="259"/>
      <c r="Z75" s="112"/>
      <c r="AA75" s="105"/>
      <c r="AB75" s="106"/>
      <c r="AC75" s="113"/>
      <c r="AE75" s="105"/>
      <c r="AF75" s="112"/>
      <c r="AG75" s="105"/>
      <c r="AH75" s="106"/>
      <c r="AI75" s="113"/>
      <c r="AJ75" s="114"/>
      <c r="AK75" s="115"/>
      <c r="AL75" s="115"/>
      <c r="AM75" s="116"/>
      <c r="AN75" s="117"/>
      <c r="AO75" s="141"/>
      <c r="AP75" s="142"/>
      <c r="AQ75" s="142"/>
      <c r="AR75" s="142"/>
      <c r="AS75" s="114"/>
      <c r="AT75" s="115"/>
      <c r="AU75" s="117"/>
      <c r="AV75" s="117"/>
      <c r="AW75" s="101"/>
      <c r="AX75" s="101"/>
      <c r="AY75" s="101"/>
      <c r="AZ75" s="101"/>
      <c r="BA75" s="101"/>
      <c r="BB75" s="101"/>
      <c r="BC75" s="101"/>
      <c r="BD75" s="101"/>
      <c r="BE75" s="114"/>
      <c r="BF75" s="117"/>
      <c r="BG75" s="117"/>
    </row>
    <row r="76" spans="1:59" ht="30" customHeight="1" x14ac:dyDescent="0.3">
      <c r="A76" s="102" t="s">
        <v>216</v>
      </c>
      <c r="B76" s="103"/>
      <c r="C76" s="169" t="s">
        <v>996</v>
      </c>
      <c r="D76" s="105"/>
      <c r="E76" s="106" t="s">
        <v>172</v>
      </c>
      <c r="F76" s="107">
        <v>1</v>
      </c>
      <c r="G76" s="108"/>
      <c r="H76" s="109"/>
      <c r="I76" s="248">
        <f t="shared" si="10"/>
        <v>0</v>
      </c>
      <c r="J76" s="108"/>
      <c r="K76" s="247">
        <f t="shared" si="11"/>
        <v>0</v>
      </c>
      <c r="L76" s="110"/>
      <c r="M76" s="247">
        <f t="shared" si="12"/>
        <v>0</v>
      </c>
      <c r="N76" s="110"/>
      <c r="O76" s="247">
        <f t="shared" si="13"/>
        <v>0</v>
      </c>
      <c r="P76" s="110"/>
      <c r="Q76" s="247">
        <f t="shared" si="14"/>
        <v>0</v>
      </c>
      <c r="R76" s="110"/>
      <c r="S76" s="248">
        <f t="shared" si="15"/>
        <v>0</v>
      </c>
      <c r="T76" s="247">
        <f t="shared" si="16"/>
        <v>0</v>
      </c>
      <c r="U76" s="247">
        <f t="shared" si="17"/>
        <v>0</v>
      </c>
      <c r="V76" s="255">
        <f t="shared" si="18"/>
        <v>0</v>
      </c>
      <c r="W76" s="111"/>
      <c r="X76" s="105"/>
      <c r="Y76" s="259"/>
      <c r="Z76" s="112"/>
      <c r="AA76" s="105"/>
      <c r="AB76" s="106"/>
      <c r="AC76" s="113"/>
      <c r="AE76" s="105"/>
      <c r="AF76" s="112"/>
      <c r="AG76" s="105"/>
      <c r="AH76" s="106"/>
      <c r="AI76" s="113"/>
      <c r="AJ76" s="114"/>
      <c r="AK76" s="115"/>
      <c r="AL76" s="115"/>
      <c r="AM76" s="116"/>
      <c r="AN76" s="117"/>
      <c r="AO76" s="141"/>
      <c r="AP76" s="142"/>
      <c r="AQ76" s="142"/>
      <c r="AR76" s="142"/>
      <c r="AS76" s="114"/>
      <c r="AT76" s="115"/>
      <c r="AU76" s="117"/>
      <c r="AV76" s="117"/>
      <c r="AW76" s="101"/>
      <c r="AX76" s="101"/>
      <c r="AY76" s="101"/>
      <c r="AZ76" s="101"/>
      <c r="BA76" s="101"/>
      <c r="BB76" s="101"/>
      <c r="BC76" s="101"/>
      <c r="BD76" s="101"/>
      <c r="BE76" s="114"/>
      <c r="BF76" s="117"/>
      <c r="BG76" s="117"/>
    </row>
    <row r="77" spans="1:59" ht="30" customHeight="1" x14ac:dyDescent="0.35">
      <c r="A77" s="119" t="s">
        <v>219</v>
      </c>
      <c r="B77" s="103"/>
      <c r="C77" s="508" t="s">
        <v>1083</v>
      </c>
      <c r="D77" s="105"/>
      <c r="E77" s="120"/>
      <c r="F77" s="128"/>
      <c r="G77" s="108"/>
      <c r="H77" s="122"/>
      <c r="I77" s="249"/>
      <c r="J77" s="130"/>
      <c r="K77" s="251"/>
      <c r="L77" s="132"/>
      <c r="M77" s="133"/>
      <c r="N77" s="133"/>
      <c r="O77" s="510"/>
      <c r="P77" s="124"/>
      <c r="Q77" s="122"/>
      <c r="R77" s="122"/>
      <c r="S77" s="249"/>
      <c r="T77" s="124"/>
      <c r="U77" s="122"/>
      <c r="V77" s="256"/>
      <c r="W77" s="111"/>
      <c r="X77" s="126"/>
      <c r="Y77" s="259"/>
      <c r="Z77" s="112"/>
      <c r="AA77" s="105"/>
      <c r="AB77" s="138"/>
      <c r="AC77" s="129"/>
      <c r="AE77" s="126"/>
      <c r="AF77" s="112"/>
      <c r="AG77" s="105"/>
      <c r="AH77" s="120"/>
      <c r="AI77" s="129"/>
      <c r="AJ77" s="114"/>
      <c r="AK77" s="115"/>
      <c r="AL77" s="115"/>
      <c r="AM77" s="116"/>
      <c r="AN77" s="117"/>
      <c r="AO77" s="141"/>
      <c r="AP77" s="142"/>
      <c r="AQ77" s="142"/>
      <c r="AR77" s="142"/>
      <c r="AS77" s="114"/>
      <c r="AT77" s="115"/>
      <c r="AU77" s="117"/>
      <c r="AV77" s="117"/>
      <c r="AW77" s="101"/>
      <c r="AX77" s="101"/>
      <c r="AY77" s="101"/>
      <c r="AZ77" s="101"/>
      <c r="BA77" s="101"/>
      <c r="BB77" s="101"/>
      <c r="BC77" s="101"/>
      <c r="BD77" s="101"/>
      <c r="BE77" s="114"/>
      <c r="BF77" s="117"/>
      <c r="BG77" s="117"/>
    </row>
    <row r="78" spans="1:59" ht="30" customHeight="1" x14ac:dyDescent="0.35">
      <c r="A78" s="119" t="s">
        <v>220</v>
      </c>
      <c r="B78" s="103"/>
      <c r="C78" s="104" t="s">
        <v>983</v>
      </c>
      <c r="D78" s="105"/>
      <c r="E78" s="120" t="s">
        <v>172</v>
      </c>
      <c r="F78" s="128">
        <v>1</v>
      </c>
      <c r="G78" s="108"/>
      <c r="H78" s="122"/>
      <c r="I78" s="249">
        <f t="shared" si="10"/>
        <v>0</v>
      </c>
      <c r="J78" s="130"/>
      <c r="K78" s="251">
        <f t="shared" si="11"/>
        <v>0</v>
      </c>
      <c r="L78" s="132"/>
      <c r="M78" s="133">
        <f t="shared" si="12"/>
        <v>0</v>
      </c>
      <c r="N78" s="133"/>
      <c r="O78" s="510">
        <f t="shared" si="13"/>
        <v>0</v>
      </c>
      <c r="P78" s="124"/>
      <c r="Q78" s="122">
        <f t="shared" si="14"/>
        <v>0</v>
      </c>
      <c r="R78" s="122"/>
      <c r="S78" s="249">
        <f t="shared" si="15"/>
        <v>0</v>
      </c>
      <c r="T78" s="124">
        <f t="shared" si="16"/>
        <v>0</v>
      </c>
      <c r="U78" s="122">
        <f t="shared" si="17"/>
        <v>0</v>
      </c>
      <c r="V78" s="256">
        <f t="shared" si="18"/>
        <v>0</v>
      </c>
      <c r="W78" s="111"/>
      <c r="X78" s="126"/>
      <c r="Y78" s="259"/>
      <c r="Z78" s="112"/>
      <c r="AA78" s="105"/>
      <c r="AB78" s="138"/>
      <c r="AC78" s="129"/>
      <c r="AE78" s="126"/>
      <c r="AF78" s="112"/>
      <c r="AG78" s="105"/>
      <c r="AH78" s="120"/>
      <c r="AI78" s="129"/>
      <c r="AJ78" s="114"/>
      <c r="AK78" s="115"/>
      <c r="AL78" s="115"/>
      <c r="AM78" s="116"/>
      <c r="AN78" s="117"/>
      <c r="AO78" s="141"/>
      <c r="AP78" s="142"/>
      <c r="AQ78" s="142"/>
      <c r="AR78" s="142"/>
      <c r="AS78" s="114"/>
      <c r="AT78" s="115"/>
      <c r="AU78" s="117"/>
      <c r="AV78" s="117"/>
      <c r="AW78" s="101"/>
      <c r="AX78" s="101"/>
      <c r="AY78" s="101"/>
      <c r="AZ78" s="101"/>
      <c r="BA78" s="101"/>
      <c r="BB78" s="101"/>
      <c r="BC78" s="101"/>
      <c r="BD78" s="101"/>
      <c r="BE78" s="114"/>
      <c r="BF78" s="117"/>
      <c r="BG78" s="117"/>
    </row>
    <row r="79" spans="1:59" ht="30" customHeight="1" x14ac:dyDescent="0.35">
      <c r="A79" s="119" t="s">
        <v>221</v>
      </c>
      <c r="B79" s="103"/>
      <c r="C79" s="169" t="s">
        <v>1046</v>
      </c>
      <c r="D79" s="105"/>
      <c r="E79" s="120" t="s">
        <v>172</v>
      </c>
      <c r="F79" s="128">
        <v>3</v>
      </c>
      <c r="G79" s="108"/>
      <c r="H79" s="122"/>
      <c r="I79" s="249">
        <f t="shared" si="10"/>
        <v>0</v>
      </c>
      <c r="J79" s="130"/>
      <c r="K79" s="251">
        <f t="shared" si="11"/>
        <v>0</v>
      </c>
      <c r="L79" s="132"/>
      <c r="M79" s="133">
        <f t="shared" si="12"/>
        <v>0</v>
      </c>
      <c r="N79" s="133"/>
      <c r="O79" s="510">
        <f t="shared" si="13"/>
        <v>0</v>
      </c>
      <c r="P79" s="124"/>
      <c r="Q79" s="122">
        <f t="shared" si="14"/>
        <v>0</v>
      </c>
      <c r="R79" s="122"/>
      <c r="S79" s="249">
        <f t="shared" si="15"/>
        <v>0</v>
      </c>
      <c r="T79" s="124">
        <f t="shared" si="16"/>
        <v>0</v>
      </c>
      <c r="U79" s="122">
        <f t="shared" si="17"/>
        <v>0</v>
      </c>
      <c r="V79" s="256">
        <f t="shared" si="18"/>
        <v>0</v>
      </c>
      <c r="W79" s="111"/>
      <c r="X79" s="126"/>
      <c r="Y79" s="259"/>
      <c r="Z79" s="112"/>
      <c r="AA79" s="105"/>
      <c r="AB79" s="138"/>
      <c r="AC79" s="129"/>
      <c r="AE79" s="126"/>
      <c r="AF79" s="112"/>
      <c r="AG79" s="105"/>
      <c r="AH79" s="120"/>
      <c r="AI79" s="129"/>
      <c r="AJ79" s="114"/>
      <c r="AK79" s="115"/>
      <c r="AL79" s="115"/>
      <c r="AM79" s="116"/>
      <c r="AN79" s="117"/>
      <c r="AO79" s="141"/>
      <c r="AP79" s="142"/>
      <c r="AQ79" s="142"/>
      <c r="AR79" s="142"/>
      <c r="AS79" s="114"/>
      <c r="AT79" s="115"/>
      <c r="AU79" s="117"/>
      <c r="AV79" s="117"/>
      <c r="AW79" s="101"/>
      <c r="AX79" s="101"/>
      <c r="AY79" s="101"/>
      <c r="AZ79" s="101"/>
      <c r="BA79" s="101"/>
      <c r="BB79" s="101"/>
      <c r="BC79" s="101"/>
      <c r="BD79" s="101"/>
      <c r="BE79" s="114"/>
      <c r="BF79" s="117"/>
      <c r="BG79" s="117"/>
    </row>
    <row r="80" spans="1:59" ht="30" customHeight="1" x14ac:dyDescent="0.35">
      <c r="A80" s="119" t="s">
        <v>222</v>
      </c>
      <c r="B80" s="103"/>
      <c r="C80" s="104" t="s">
        <v>986</v>
      </c>
      <c r="D80" s="105"/>
      <c r="E80" s="120" t="s">
        <v>172</v>
      </c>
      <c r="F80" s="128">
        <v>3</v>
      </c>
      <c r="G80" s="108"/>
      <c r="H80" s="122"/>
      <c r="I80" s="249">
        <f t="shared" si="10"/>
        <v>0</v>
      </c>
      <c r="J80" s="130"/>
      <c r="K80" s="251">
        <f t="shared" si="11"/>
        <v>0</v>
      </c>
      <c r="L80" s="132"/>
      <c r="M80" s="133">
        <f t="shared" si="12"/>
        <v>0</v>
      </c>
      <c r="N80" s="133"/>
      <c r="O80" s="510">
        <f t="shared" si="13"/>
        <v>0</v>
      </c>
      <c r="P80" s="124"/>
      <c r="Q80" s="122">
        <f t="shared" si="14"/>
        <v>0</v>
      </c>
      <c r="R80" s="122"/>
      <c r="S80" s="249">
        <f t="shared" si="15"/>
        <v>0</v>
      </c>
      <c r="T80" s="124">
        <f t="shared" si="16"/>
        <v>0</v>
      </c>
      <c r="U80" s="122">
        <f t="shared" si="17"/>
        <v>0</v>
      </c>
      <c r="V80" s="256">
        <f t="shared" si="18"/>
        <v>0</v>
      </c>
      <c r="W80" s="111"/>
      <c r="X80" s="126"/>
      <c r="Y80" s="259"/>
      <c r="Z80" s="112"/>
      <c r="AA80" s="105"/>
      <c r="AB80" s="138"/>
      <c r="AC80" s="129"/>
      <c r="AE80" s="126"/>
      <c r="AF80" s="112"/>
      <c r="AG80" s="105"/>
      <c r="AH80" s="120"/>
      <c r="AI80" s="129"/>
      <c r="AJ80" s="114"/>
      <c r="AK80" s="115"/>
      <c r="AL80" s="115"/>
      <c r="AM80" s="116"/>
      <c r="AN80" s="117"/>
      <c r="AO80" s="141"/>
      <c r="AP80" s="142"/>
      <c r="AQ80" s="142"/>
      <c r="AR80" s="142"/>
      <c r="AS80" s="114"/>
      <c r="AT80" s="115"/>
      <c r="AU80" s="117"/>
      <c r="AV80" s="117"/>
      <c r="AW80" s="101"/>
      <c r="AX80" s="101"/>
      <c r="AY80" s="101"/>
      <c r="AZ80" s="101"/>
      <c r="BA80" s="101"/>
      <c r="BB80" s="101"/>
      <c r="BC80" s="101"/>
      <c r="BD80" s="101"/>
      <c r="BE80" s="114"/>
      <c r="BF80" s="117"/>
      <c r="BG80" s="117"/>
    </row>
    <row r="81" spans="1:59" ht="30" customHeight="1" x14ac:dyDescent="0.35">
      <c r="A81" s="119" t="s">
        <v>223</v>
      </c>
      <c r="B81" s="103"/>
      <c r="C81" s="104" t="s">
        <v>970</v>
      </c>
      <c r="D81" s="105"/>
      <c r="E81" s="120" t="s">
        <v>172</v>
      </c>
      <c r="F81" s="128">
        <v>3</v>
      </c>
      <c r="G81" s="108"/>
      <c r="H81" s="122"/>
      <c r="I81" s="249">
        <f t="shared" si="10"/>
        <v>0</v>
      </c>
      <c r="J81" s="130"/>
      <c r="K81" s="251">
        <f t="shared" si="11"/>
        <v>0</v>
      </c>
      <c r="L81" s="132"/>
      <c r="M81" s="133">
        <f t="shared" si="12"/>
        <v>0</v>
      </c>
      <c r="N81" s="133"/>
      <c r="O81" s="510">
        <f t="shared" si="13"/>
        <v>0</v>
      </c>
      <c r="P81" s="124"/>
      <c r="Q81" s="122">
        <f t="shared" si="14"/>
        <v>0</v>
      </c>
      <c r="R81" s="122"/>
      <c r="S81" s="249">
        <f t="shared" si="15"/>
        <v>0</v>
      </c>
      <c r="T81" s="124">
        <f t="shared" si="16"/>
        <v>0</v>
      </c>
      <c r="U81" s="122">
        <f t="shared" si="17"/>
        <v>0</v>
      </c>
      <c r="V81" s="256">
        <f t="shared" si="18"/>
        <v>0</v>
      </c>
      <c r="W81" s="111"/>
      <c r="X81" s="126"/>
      <c r="Y81" s="259"/>
      <c r="Z81" s="112"/>
      <c r="AA81" s="105"/>
      <c r="AB81" s="138"/>
      <c r="AC81" s="129"/>
      <c r="AE81" s="126"/>
      <c r="AF81" s="112"/>
      <c r="AG81" s="105"/>
      <c r="AH81" s="120"/>
      <c r="AI81" s="129"/>
      <c r="AJ81" s="114"/>
      <c r="AK81" s="115"/>
      <c r="AL81" s="115"/>
      <c r="AM81" s="116"/>
      <c r="AN81" s="117"/>
      <c r="AO81" s="141"/>
      <c r="AP81" s="142"/>
      <c r="AQ81" s="142"/>
      <c r="AR81" s="142"/>
      <c r="AS81" s="114"/>
      <c r="AT81" s="115"/>
      <c r="AU81" s="117"/>
      <c r="AV81" s="117"/>
      <c r="AW81" s="101"/>
      <c r="AX81" s="101"/>
      <c r="AY81" s="101"/>
      <c r="AZ81" s="101"/>
      <c r="BA81" s="101"/>
      <c r="BB81" s="101"/>
      <c r="BC81" s="101"/>
      <c r="BD81" s="101"/>
      <c r="BE81" s="114"/>
      <c r="BF81" s="117"/>
      <c r="BG81" s="117"/>
    </row>
    <row r="82" spans="1:59" ht="30" customHeight="1" x14ac:dyDescent="0.35">
      <c r="A82" s="119" t="s">
        <v>224</v>
      </c>
      <c r="B82" s="103"/>
      <c r="C82" s="104" t="s">
        <v>972</v>
      </c>
      <c r="D82" s="105"/>
      <c r="E82" s="120" t="s">
        <v>172</v>
      </c>
      <c r="F82" s="128">
        <v>3</v>
      </c>
      <c r="G82" s="108"/>
      <c r="H82" s="122"/>
      <c r="I82" s="249">
        <f t="shared" si="10"/>
        <v>0</v>
      </c>
      <c r="J82" s="130"/>
      <c r="K82" s="251">
        <f t="shared" si="11"/>
        <v>0</v>
      </c>
      <c r="L82" s="132"/>
      <c r="M82" s="133">
        <f t="shared" si="12"/>
        <v>0</v>
      </c>
      <c r="N82" s="133"/>
      <c r="O82" s="510">
        <f t="shared" si="13"/>
        <v>0</v>
      </c>
      <c r="P82" s="124"/>
      <c r="Q82" s="122">
        <f t="shared" si="14"/>
        <v>0</v>
      </c>
      <c r="R82" s="122"/>
      <c r="S82" s="249">
        <f t="shared" si="15"/>
        <v>0</v>
      </c>
      <c r="T82" s="124">
        <f t="shared" si="16"/>
        <v>0</v>
      </c>
      <c r="U82" s="122">
        <f t="shared" si="17"/>
        <v>0</v>
      </c>
      <c r="V82" s="256">
        <f t="shared" si="18"/>
        <v>0</v>
      </c>
      <c r="W82" s="111"/>
      <c r="X82" s="126"/>
      <c r="Y82" s="259"/>
      <c r="Z82" s="112"/>
      <c r="AA82" s="105"/>
      <c r="AB82" s="138"/>
      <c r="AC82" s="129"/>
      <c r="AE82" s="126"/>
      <c r="AF82" s="112"/>
      <c r="AG82" s="105"/>
      <c r="AH82" s="120"/>
      <c r="AI82" s="129"/>
      <c r="AJ82" s="114"/>
      <c r="AK82" s="115"/>
      <c r="AL82" s="115"/>
      <c r="AM82" s="116"/>
      <c r="AN82" s="117"/>
      <c r="AO82" s="141"/>
      <c r="AP82" s="142"/>
      <c r="AQ82" s="142"/>
      <c r="AR82" s="142"/>
      <c r="AS82" s="114"/>
      <c r="AT82" s="115"/>
      <c r="AU82" s="117"/>
      <c r="AV82" s="117"/>
      <c r="AW82" s="101"/>
      <c r="AX82" s="101"/>
      <c r="AY82" s="101"/>
      <c r="AZ82" s="101"/>
      <c r="BA82" s="101"/>
      <c r="BB82" s="101"/>
      <c r="BC82" s="101"/>
      <c r="BD82" s="101"/>
      <c r="BE82" s="114"/>
      <c r="BF82" s="117"/>
      <c r="BG82" s="117"/>
    </row>
    <row r="83" spans="1:59" ht="30" customHeight="1" x14ac:dyDescent="0.35">
      <c r="A83" s="119" t="s">
        <v>225</v>
      </c>
      <c r="B83" s="103"/>
      <c r="C83" s="104" t="s">
        <v>267</v>
      </c>
      <c r="D83" s="105"/>
      <c r="E83" s="120" t="s">
        <v>172</v>
      </c>
      <c r="F83" s="128">
        <v>1</v>
      </c>
      <c r="G83" s="108"/>
      <c r="H83" s="122"/>
      <c r="I83" s="249">
        <f t="shared" si="10"/>
        <v>0</v>
      </c>
      <c r="J83" s="130"/>
      <c r="K83" s="251">
        <f t="shared" si="11"/>
        <v>0</v>
      </c>
      <c r="L83" s="132"/>
      <c r="M83" s="133">
        <f t="shared" si="12"/>
        <v>0</v>
      </c>
      <c r="N83" s="133"/>
      <c r="O83" s="510">
        <f t="shared" si="13"/>
        <v>0</v>
      </c>
      <c r="P83" s="124"/>
      <c r="Q83" s="122">
        <f t="shared" si="14"/>
        <v>0</v>
      </c>
      <c r="R83" s="122"/>
      <c r="S83" s="249">
        <f t="shared" si="15"/>
        <v>0</v>
      </c>
      <c r="T83" s="124">
        <f t="shared" si="16"/>
        <v>0</v>
      </c>
      <c r="U83" s="122">
        <f t="shared" si="17"/>
        <v>0</v>
      </c>
      <c r="V83" s="256">
        <f t="shared" si="18"/>
        <v>0</v>
      </c>
      <c r="W83" s="111"/>
      <c r="X83" s="126"/>
      <c r="Y83" s="259"/>
      <c r="Z83" s="112"/>
      <c r="AA83" s="105"/>
      <c r="AB83" s="138"/>
      <c r="AC83" s="129"/>
      <c r="AE83" s="126"/>
      <c r="AF83" s="112"/>
      <c r="AG83" s="105"/>
      <c r="AH83" s="120"/>
      <c r="AI83" s="129"/>
      <c r="AJ83" s="114"/>
      <c r="AK83" s="115"/>
      <c r="AL83" s="115"/>
      <c r="AM83" s="116"/>
      <c r="AN83" s="117"/>
      <c r="AO83" s="141"/>
      <c r="AP83" s="142"/>
      <c r="AQ83" s="142"/>
      <c r="AR83" s="142"/>
      <c r="AS83" s="114"/>
      <c r="AT83" s="115"/>
      <c r="AU83" s="117"/>
      <c r="AV83" s="117"/>
      <c r="AW83" s="101"/>
      <c r="AX83" s="101"/>
      <c r="AY83" s="101"/>
      <c r="AZ83" s="101"/>
      <c r="BA83" s="101"/>
      <c r="BB83" s="101"/>
      <c r="BC83" s="101"/>
      <c r="BD83" s="101"/>
      <c r="BE83" s="114"/>
      <c r="BF83" s="117"/>
      <c r="BG83" s="117"/>
    </row>
    <row r="84" spans="1:59" ht="30" customHeight="1" x14ac:dyDescent="0.35">
      <c r="A84" s="119" t="s">
        <v>226</v>
      </c>
      <c r="B84" s="103"/>
      <c r="C84" s="104" t="s">
        <v>496</v>
      </c>
      <c r="D84" s="105"/>
      <c r="E84" s="120" t="s">
        <v>172</v>
      </c>
      <c r="F84" s="128">
        <v>1</v>
      </c>
      <c r="G84" s="108"/>
      <c r="H84" s="122"/>
      <c r="I84" s="249">
        <f t="shared" si="10"/>
        <v>0</v>
      </c>
      <c r="J84" s="130"/>
      <c r="K84" s="251">
        <f t="shared" si="11"/>
        <v>0</v>
      </c>
      <c r="L84" s="132"/>
      <c r="M84" s="133">
        <f t="shared" si="12"/>
        <v>0</v>
      </c>
      <c r="N84" s="133"/>
      <c r="O84" s="510">
        <f t="shared" si="13"/>
        <v>0</v>
      </c>
      <c r="P84" s="124"/>
      <c r="Q84" s="122">
        <f t="shared" si="14"/>
        <v>0</v>
      </c>
      <c r="R84" s="122"/>
      <c r="S84" s="249">
        <f t="shared" si="15"/>
        <v>0</v>
      </c>
      <c r="T84" s="124">
        <f t="shared" si="16"/>
        <v>0</v>
      </c>
      <c r="U84" s="122">
        <f t="shared" si="17"/>
        <v>0</v>
      </c>
      <c r="V84" s="256">
        <f t="shared" si="18"/>
        <v>0</v>
      </c>
      <c r="W84" s="111"/>
      <c r="X84" s="126"/>
      <c r="Y84" s="259"/>
      <c r="Z84" s="112"/>
      <c r="AA84" s="105"/>
      <c r="AB84" s="138"/>
      <c r="AC84" s="129"/>
      <c r="AE84" s="126"/>
      <c r="AF84" s="112"/>
      <c r="AG84" s="105"/>
      <c r="AH84" s="120"/>
      <c r="AI84" s="129"/>
      <c r="AJ84" s="114"/>
      <c r="AK84" s="115"/>
      <c r="AL84" s="115"/>
      <c r="AM84" s="116"/>
      <c r="AN84" s="117"/>
      <c r="AO84" s="141"/>
      <c r="AP84" s="142"/>
      <c r="AQ84" s="142"/>
      <c r="AR84" s="142"/>
      <c r="AS84" s="114"/>
      <c r="AT84" s="115"/>
      <c r="AU84" s="117"/>
      <c r="AV84" s="117"/>
      <c r="AW84" s="101"/>
      <c r="AX84" s="101"/>
      <c r="AY84" s="101"/>
      <c r="AZ84" s="101"/>
      <c r="BA84" s="101"/>
      <c r="BB84" s="101"/>
      <c r="BC84" s="101"/>
      <c r="BD84" s="101"/>
      <c r="BE84" s="114"/>
      <c r="BF84" s="117"/>
      <c r="BG84" s="117"/>
    </row>
    <row r="85" spans="1:59" ht="30" customHeight="1" x14ac:dyDescent="0.35">
      <c r="A85" s="119" t="s">
        <v>227</v>
      </c>
      <c r="B85" s="103"/>
      <c r="C85" s="104" t="s">
        <v>623</v>
      </c>
      <c r="D85" s="105"/>
      <c r="E85" s="120" t="s">
        <v>172</v>
      </c>
      <c r="F85" s="128">
        <v>1</v>
      </c>
      <c r="G85" s="108"/>
      <c r="H85" s="122"/>
      <c r="I85" s="249">
        <f t="shared" si="10"/>
        <v>0</v>
      </c>
      <c r="J85" s="130"/>
      <c r="K85" s="251">
        <f t="shared" si="11"/>
        <v>0</v>
      </c>
      <c r="L85" s="132"/>
      <c r="M85" s="133">
        <f t="shared" si="12"/>
        <v>0</v>
      </c>
      <c r="N85" s="133"/>
      <c r="O85" s="510">
        <f t="shared" si="13"/>
        <v>0</v>
      </c>
      <c r="P85" s="124"/>
      <c r="Q85" s="122">
        <f t="shared" si="14"/>
        <v>0</v>
      </c>
      <c r="R85" s="122"/>
      <c r="S85" s="249">
        <f t="shared" si="15"/>
        <v>0</v>
      </c>
      <c r="T85" s="124">
        <f t="shared" si="16"/>
        <v>0</v>
      </c>
      <c r="U85" s="122">
        <f t="shared" si="17"/>
        <v>0</v>
      </c>
      <c r="V85" s="256">
        <f t="shared" si="18"/>
        <v>0</v>
      </c>
      <c r="W85" s="111"/>
      <c r="X85" s="126"/>
      <c r="Y85" s="259"/>
      <c r="Z85" s="112"/>
      <c r="AA85" s="105"/>
      <c r="AB85" s="138"/>
      <c r="AC85" s="129"/>
      <c r="AE85" s="126"/>
      <c r="AF85" s="112"/>
      <c r="AG85" s="105"/>
      <c r="AH85" s="120"/>
      <c r="AI85" s="129"/>
      <c r="AJ85" s="114"/>
      <c r="AK85" s="115"/>
      <c r="AL85" s="115"/>
      <c r="AM85" s="116"/>
      <c r="AN85" s="117"/>
      <c r="AO85" s="141"/>
      <c r="AP85" s="142"/>
      <c r="AQ85" s="142"/>
      <c r="AR85" s="142"/>
      <c r="AS85" s="114"/>
      <c r="AT85" s="115"/>
      <c r="AU85" s="117"/>
      <c r="AV85" s="117"/>
      <c r="AW85" s="101"/>
      <c r="AX85" s="101"/>
      <c r="AY85" s="101"/>
      <c r="AZ85" s="101"/>
      <c r="BA85" s="101"/>
      <c r="BB85" s="101"/>
      <c r="BC85" s="101"/>
      <c r="BD85" s="101"/>
      <c r="BE85" s="114"/>
      <c r="BF85" s="117"/>
      <c r="BG85" s="117"/>
    </row>
    <row r="86" spans="1:59" ht="30" customHeight="1" x14ac:dyDescent="0.35">
      <c r="A86" s="119" t="s">
        <v>228</v>
      </c>
      <c r="B86" s="103"/>
      <c r="C86" s="104" t="s">
        <v>622</v>
      </c>
      <c r="D86" s="105"/>
      <c r="E86" s="120" t="s">
        <v>172</v>
      </c>
      <c r="F86" s="128">
        <v>1</v>
      </c>
      <c r="G86" s="108"/>
      <c r="H86" s="122"/>
      <c r="I86" s="249">
        <f t="shared" si="10"/>
        <v>0</v>
      </c>
      <c r="J86" s="130"/>
      <c r="K86" s="251">
        <f t="shared" si="11"/>
        <v>0</v>
      </c>
      <c r="L86" s="132"/>
      <c r="M86" s="133">
        <f t="shared" si="12"/>
        <v>0</v>
      </c>
      <c r="N86" s="133"/>
      <c r="O86" s="510">
        <f t="shared" si="13"/>
        <v>0</v>
      </c>
      <c r="P86" s="124"/>
      <c r="Q86" s="122">
        <f t="shared" si="14"/>
        <v>0</v>
      </c>
      <c r="R86" s="122"/>
      <c r="S86" s="249">
        <f t="shared" si="15"/>
        <v>0</v>
      </c>
      <c r="T86" s="124">
        <f t="shared" si="16"/>
        <v>0</v>
      </c>
      <c r="U86" s="122">
        <f t="shared" si="17"/>
        <v>0</v>
      </c>
      <c r="V86" s="256">
        <f t="shared" si="18"/>
        <v>0</v>
      </c>
      <c r="W86" s="111"/>
      <c r="X86" s="126"/>
      <c r="Y86" s="259"/>
      <c r="Z86" s="112"/>
      <c r="AA86" s="105"/>
      <c r="AB86" s="138"/>
      <c r="AC86" s="129"/>
      <c r="AE86" s="126"/>
      <c r="AF86" s="112"/>
      <c r="AG86" s="105"/>
      <c r="AH86" s="120"/>
      <c r="AI86" s="129"/>
      <c r="AJ86" s="114"/>
      <c r="AK86" s="115"/>
      <c r="AL86" s="115"/>
      <c r="AM86" s="116"/>
      <c r="AN86" s="117"/>
      <c r="AO86" s="141"/>
      <c r="AP86" s="142"/>
      <c r="AQ86" s="142"/>
      <c r="AR86" s="142"/>
      <c r="AS86" s="114"/>
      <c r="AT86" s="115"/>
      <c r="AU86" s="117"/>
      <c r="AV86" s="117"/>
      <c r="AW86" s="101"/>
      <c r="AX86" s="101"/>
      <c r="AY86" s="101"/>
      <c r="AZ86" s="101"/>
      <c r="BA86" s="101"/>
      <c r="BB86" s="101"/>
      <c r="BC86" s="101"/>
      <c r="BD86" s="101"/>
      <c r="BE86" s="114"/>
      <c r="BF86" s="117"/>
      <c r="BG86" s="117"/>
    </row>
    <row r="87" spans="1:59" ht="30" customHeight="1" x14ac:dyDescent="0.35">
      <c r="A87" s="119" t="s">
        <v>229</v>
      </c>
      <c r="B87" s="103"/>
      <c r="C87" s="104" t="s">
        <v>977</v>
      </c>
      <c r="D87" s="105"/>
      <c r="E87" s="120" t="s">
        <v>903</v>
      </c>
      <c r="F87" s="128">
        <v>1</v>
      </c>
      <c r="G87" s="108"/>
      <c r="H87" s="122"/>
      <c r="I87" s="249">
        <f t="shared" si="10"/>
        <v>0</v>
      </c>
      <c r="J87" s="130"/>
      <c r="K87" s="251">
        <f t="shared" si="11"/>
        <v>0</v>
      </c>
      <c r="L87" s="132"/>
      <c r="M87" s="133">
        <f t="shared" si="12"/>
        <v>0</v>
      </c>
      <c r="N87" s="133"/>
      <c r="O87" s="510">
        <f t="shared" si="13"/>
        <v>0</v>
      </c>
      <c r="P87" s="124"/>
      <c r="Q87" s="122">
        <f t="shared" si="14"/>
        <v>0</v>
      </c>
      <c r="R87" s="122"/>
      <c r="S87" s="249">
        <f t="shared" si="15"/>
        <v>0</v>
      </c>
      <c r="T87" s="124">
        <f t="shared" si="16"/>
        <v>0</v>
      </c>
      <c r="U87" s="122">
        <f t="shared" si="17"/>
        <v>0</v>
      </c>
      <c r="V87" s="256">
        <f t="shared" si="18"/>
        <v>0</v>
      </c>
      <c r="W87" s="111"/>
      <c r="X87" s="126"/>
      <c r="Y87" s="259"/>
      <c r="Z87" s="112"/>
      <c r="AA87" s="105"/>
      <c r="AB87" s="138"/>
      <c r="AC87" s="129"/>
      <c r="AE87" s="126"/>
      <c r="AF87" s="112"/>
      <c r="AG87" s="105"/>
      <c r="AH87" s="120"/>
      <c r="AI87" s="129"/>
      <c r="AJ87" s="114"/>
      <c r="AK87" s="115"/>
      <c r="AL87" s="115"/>
      <c r="AM87" s="116"/>
      <c r="AN87" s="117"/>
      <c r="AO87" s="141"/>
      <c r="AP87" s="142"/>
      <c r="AQ87" s="142"/>
      <c r="AR87" s="142"/>
      <c r="AS87" s="114"/>
      <c r="AT87" s="115"/>
      <c r="AU87" s="117"/>
      <c r="AV87" s="117"/>
      <c r="AW87" s="101"/>
      <c r="AX87" s="101"/>
      <c r="AY87" s="101"/>
      <c r="AZ87" s="101"/>
      <c r="BA87" s="101"/>
      <c r="BB87" s="101"/>
      <c r="BC87" s="101"/>
      <c r="BD87" s="101"/>
      <c r="BE87" s="114"/>
      <c r="BF87" s="117"/>
      <c r="BG87" s="117"/>
    </row>
    <row r="88" spans="1:59" ht="30" customHeight="1" x14ac:dyDescent="0.35">
      <c r="A88" s="119" t="s">
        <v>230</v>
      </c>
      <c r="B88" s="103"/>
      <c r="C88" s="104" t="s">
        <v>196</v>
      </c>
      <c r="D88" s="105"/>
      <c r="E88" s="120" t="s">
        <v>903</v>
      </c>
      <c r="F88" s="128">
        <v>1</v>
      </c>
      <c r="G88" s="108"/>
      <c r="H88" s="122"/>
      <c r="I88" s="249">
        <f t="shared" si="10"/>
        <v>0</v>
      </c>
      <c r="J88" s="130"/>
      <c r="K88" s="251">
        <f t="shared" si="11"/>
        <v>0</v>
      </c>
      <c r="L88" s="132"/>
      <c r="M88" s="133">
        <f t="shared" si="12"/>
        <v>0</v>
      </c>
      <c r="N88" s="133"/>
      <c r="O88" s="510">
        <f t="shared" si="13"/>
        <v>0</v>
      </c>
      <c r="P88" s="124"/>
      <c r="Q88" s="122">
        <f t="shared" si="14"/>
        <v>0</v>
      </c>
      <c r="R88" s="122"/>
      <c r="S88" s="249">
        <f t="shared" si="15"/>
        <v>0</v>
      </c>
      <c r="T88" s="124">
        <f t="shared" si="16"/>
        <v>0</v>
      </c>
      <c r="U88" s="122">
        <f t="shared" si="17"/>
        <v>0</v>
      </c>
      <c r="V88" s="256">
        <f t="shared" si="18"/>
        <v>0</v>
      </c>
      <c r="W88" s="111"/>
      <c r="X88" s="126"/>
      <c r="Y88" s="259"/>
      <c r="Z88" s="112"/>
      <c r="AA88" s="105"/>
      <c r="AB88" s="138"/>
      <c r="AC88" s="129"/>
      <c r="AE88" s="126"/>
      <c r="AF88" s="112"/>
      <c r="AG88" s="105"/>
      <c r="AH88" s="120"/>
      <c r="AI88" s="129"/>
      <c r="AJ88" s="114"/>
      <c r="AK88" s="115"/>
      <c r="AL88" s="115"/>
      <c r="AM88" s="116"/>
      <c r="AN88" s="117"/>
      <c r="AO88" s="141"/>
      <c r="AP88" s="142"/>
      <c r="AQ88" s="142"/>
      <c r="AR88" s="142"/>
      <c r="AS88" s="114"/>
      <c r="AT88" s="115"/>
      <c r="AU88" s="117"/>
      <c r="AV88" s="117"/>
      <c r="AW88" s="101"/>
      <c r="AX88" s="101"/>
      <c r="AY88" s="101"/>
      <c r="AZ88" s="101"/>
      <c r="BA88" s="101"/>
      <c r="BB88" s="101"/>
      <c r="BC88" s="101"/>
      <c r="BD88" s="101"/>
      <c r="BE88" s="114"/>
      <c r="BF88" s="117"/>
      <c r="BG88" s="117"/>
    </row>
    <row r="89" spans="1:59" ht="30" customHeight="1" x14ac:dyDescent="0.35">
      <c r="A89" s="119" t="s">
        <v>231</v>
      </c>
      <c r="B89" s="103"/>
      <c r="C89" s="104" t="s">
        <v>199</v>
      </c>
      <c r="D89" s="105"/>
      <c r="E89" s="120" t="s">
        <v>903</v>
      </c>
      <c r="F89" s="128">
        <v>1</v>
      </c>
      <c r="G89" s="108"/>
      <c r="H89" s="122"/>
      <c r="I89" s="249">
        <f t="shared" si="10"/>
        <v>0</v>
      </c>
      <c r="J89" s="130"/>
      <c r="K89" s="251">
        <f t="shared" si="11"/>
        <v>0</v>
      </c>
      <c r="L89" s="132"/>
      <c r="M89" s="133">
        <f t="shared" si="12"/>
        <v>0</v>
      </c>
      <c r="N89" s="133"/>
      <c r="O89" s="510">
        <f t="shared" si="13"/>
        <v>0</v>
      </c>
      <c r="P89" s="124"/>
      <c r="Q89" s="122">
        <f t="shared" si="14"/>
        <v>0</v>
      </c>
      <c r="R89" s="122"/>
      <c r="S89" s="249">
        <f t="shared" si="15"/>
        <v>0</v>
      </c>
      <c r="T89" s="124">
        <f t="shared" si="16"/>
        <v>0</v>
      </c>
      <c r="U89" s="122">
        <f t="shared" si="17"/>
        <v>0</v>
      </c>
      <c r="V89" s="256">
        <f t="shared" si="18"/>
        <v>0</v>
      </c>
      <c r="W89" s="111"/>
      <c r="X89" s="126"/>
      <c r="Y89" s="259"/>
      <c r="Z89" s="112"/>
      <c r="AA89" s="105"/>
      <c r="AB89" s="138"/>
      <c r="AC89" s="129"/>
      <c r="AE89" s="126"/>
      <c r="AF89" s="112"/>
      <c r="AG89" s="105"/>
      <c r="AH89" s="120"/>
      <c r="AI89" s="129"/>
      <c r="AJ89" s="114"/>
      <c r="AK89" s="115"/>
      <c r="AL89" s="115"/>
      <c r="AM89" s="116"/>
      <c r="AN89" s="117"/>
      <c r="AO89" s="141"/>
      <c r="AP89" s="142"/>
      <c r="AQ89" s="142"/>
      <c r="AR89" s="142"/>
      <c r="AS89" s="114"/>
      <c r="AT89" s="115"/>
      <c r="AU89" s="117"/>
      <c r="AV89" s="117"/>
      <c r="AW89" s="101"/>
      <c r="AX89" s="101"/>
      <c r="AY89" s="101"/>
      <c r="AZ89" s="101"/>
      <c r="BA89" s="101"/>
      <c r="BB89" s="101"/>
      <c r="BC89" s="101"/>
      <c r="BD89" s="101"/>
      <c r="BE89" s="114"/>
      <c r="BF89" s="117"/>
      <c r="BG89" s="117"/>
    </row>
    <row r="90" spans="1:59" ht="30" customHeight="1" x14ac:dyDescent="0.35">
      <c r="A90" s="119" t="s">
        <v>232</v>
      </c>
      <c r="B90" s="103"/>
      <c r="C90" s="104" t="s">
        <v>202</v>
      </c>
      <c r="D90" s="105"/>
      <c r="E90" s="120" t="s">
        <v>903</v>
      </c>
      <c r="F90" s="128">
        <v>1</v>
      </c>
      <c r="G90" s="108"/>
      <c r="H90" s="122"/>
      <c r="I90" s="249">
        <f t="shared" si="10"/>
        <v>0</v>
      </c>
      <c r="J90" s="130"/>
      <c r="K90" s="251">
        <f t="shared" si="11"/>
        <v>0</v>
      </c>
      <c r="L90" s="132"/>
      <c r="M90" s="133">
        <f t="shared" si="12"/>
        <v>0</v>
      </c>
      <c r="N90" s="133"/>
      <c r="O90" s="510">
        <f t="shared" si="13"/>
        <v>0</v>
      </c>
      <c r="P90" s="124"/>
      <c r="Q90" s="122">
        <f t="shared" si="14"/>
        <v>0</v>
      </c>
      <c r="R90" s="122"/>
      <c r="S90" s="249">
        <f t="shared" si="15"/>
        <v>0</v>
      </c>
      <c r="T90" s="124">
        <f t="shared" si="16"/>
        <v>0</v>
      </c>
      <c r="U90" s="122">
        <f t="shared" si="17"/>
        <v>0</v>
      </c>
      <c r="V90" s="256">
        <f t="shared" si="18"/>
        <v>0</v>
      </c>
      <c r="W90" s="111"/>
      <c r="X90" s="126"/>
      <c r="Y90" s="259"/>
      <c r="Z90" s="112"/>
      <c r="AA90" s="105"/>
      <c r="AB90" s="138"/>
      <c r="AC90" s="129"/>
      <c r="AE90" s="126"/>
      <c r="AF90" s="112"/>
      <c r="AG90" s="105"/>
      <c r="AH90" s="120"/>
      <c r="AI90" s="129"/>
      <c r="AJ90" s="114"/>
      <c r="AK90" s="115"/>
      <c r="AL90" s="115"/>
      <c r="AM90" s="116"/>
      <c r="AN90" s="117"/>
      <c r="AO90" s="141"/>
      <c r="AP90" s="142"/>
      <c r="AQ90" s="142"/>
      <c r="AR90" s="142"/>
      <c r="AS90" s="114"/>
      <c r="AT90" s="115"/>
      <c r="AU90" s="117"/>
      <c r="AV90" s="117"/>
      <c r="AW90" s="101"/>
      <c r="AX90" s="101"/>
      <c r="AY90" s="101"/>
      <c r="AZ90" s="101"/>
      <c r="BA90" s="101"/>
      <c r="BB90" s="101"/>
      <c r="BC90" s="101"/>
      <c r="BD90" s="101"/>
      <c r="BE90" s="114"/>
      <c r="BF90" s="117"/>
      <c r="BG90" s="117"/>
    </row>
    <row r="91" spans="1:59" ht="30" customHeight="1" x14ac:dyDescent="0.35">
      <c r="A91" s="119" t="s">
        <v>233</v>
      </c>
      <c r="B91" s="103"/>
      <c r="C91" s="104" t="s">
        <v>624</v>
      </c>
      <c r="D91" s="105"/>
      <c r="E91" s="120" t="s">
        <v>172</v>
      </c>
      <c r="F91" s="128">
        <v>1</v>
      </c>
      <c r="G91" s="108"/>
      <c r="H91" s="122"/>
      <c r="I91" s="249">
        <f t="shared" si="10"/>
        <v>0</v>
      </c>
      <c r="J91" s="130"/>
      <c r="K91" s="251">
        <f t="shared" si="11"/>
        <v>0</v>
      </c>
      <c r="L91" s="132"/>
      <c r="M91" s="133">
        <f t="shared" si="12"/>
        <v>0</v>
      </c>
      <c r="N91" s="133"/>
      <c r="O91" s="510">
        <f t="shared" si="13"/>
        <v>0</v>
      </c>
      <c r="P91" s="124"/>
      <c r="Q91" s="122">
        <f t="shared" si="14"/>
        <v>0</v>
      </c>
      <c r="R91" s="122"/>
      <c r="S91" s="249">
        <f t="shared" si="15"/>
        <v>0</v>
      </c>
      <c r="T91" s="124">
        <f t="shared" si="16"/>
        <v>0</v>
      </c>
      <c r="U91" s="122">
        <f t="shared" si="17"/>
        <v>0</v>
      </c>
      <c r="V91" s="256">
        <f t="shared" si="18"/>
        <v>0</v>
      </c>
      <c r="W91" s="111"/>
      <c r="X91" s="126"/>
      <c r="Y91" s="259"/>
      <c r="Z91" s="112"/>
      <c r="AA91" s="105"/>
      <c r="AB91" s="138"/>
      <c r="AC91" s="129"/>
      <c r="AE91" s="126"/>
      <c r="AF91" s="112"/>
      <c r="AG91" s="105"/>
      <c r="AH91" s="120"/>
      <c r="AI91" s="129"/>
      <c r="AJ91" s="114"/>
      <c r="AK91" s="115"/>
      <c r="AL91" s="115"/>
      <c r="AM91" s="116"/>
      <c r="AN91" s="117"/>
      <c r="AO91" s="141"/>
      <c r="AP91" s="142"/>
      <c r="AQ91" s="142"/>
      <c r="AR91" s="142"/>
      <c r="AS91" s="114"/>
      <c r="AT91" s="115"/>
      <c r="AU91" s="117"/>
      <c r="AV91" s="117"/>
      <c r="AW91" s="101"/>
      <c r="AX91" s="101"/>
      <c r="AY91" s="101"/>
      <c r="AZ91" s="101"/>
      <c r="BA91" s="101"/>
      <c r="BB91" s="101"/>
      <c r="BC91" s="101"/>
      <c r="BD91" s="101"/>
      <c r="BE91" s="114"/>
      <c r="BF91" s="117"/>
      <c r="BG91" s="117"/>
    </row>
    <row r="92" spans="1:59" ht="30" customHeight="1" x14ac:dyDescent="0.35">
      <c r="A92" s="119" t="s">
        <v>234</v>
      </c>
      <c r="B92" s="103"/>
      <c r="C92" s="508" t="s">
        <v>1084</v>
      </c>
      <c r="D92" s="105"/>
      <c r="E92" s="120"/>
      <c r="F92" s="128"/>
      <c r="G92" s="108"/>
      <c r="H92" s="122"/>
      <c r="I92" s="249"/>
      <c r="J92" s="130"/>
      <c r="K92" s="251"/>
      <c r="L92" s="132"/>
      <c r="M92" s="133"/>
      <c r="N92" s="133"/>
      <c r="O92" s="510"/>
      <c r="P92" s="124"/>
      <c r="Q92" s="122"/>
      <c r="R92" s="122"/>
      <c r="S92" s="249"/>
      <c r="T92" s="124"/>
      <c r="U92" s="122"/>
      <c r="V92" s="256"/>
      <c r="W92" s="111"/>
      <c r="X92" s="126"/>
      <c r="Y92" s="259"/>
      <c r="Z92" s="112"/>
      <c r="AA92" s="105"/>
      <c r="AB92" s="138"/>
      <c r="AC92" s="129"/>
      <c r="AE92" s="126"/>
      <c r="AF92" s="112"/>
      <c r="AG92" s="105"/>
      <c r="AH92" s="120"/>
      <c r="AI92" s="129"/>
      <c r="AJ92" s="114"/>
      <c r="AK92" s="115"/>
      <c r="AL92" s="115"/>
      <c r="AM92" s="116"/>
      <c r="AN92" s="117"/>
      <c r="AO92" s="141"/>
      <c r="AP92" s="142"/>
      <c r="AQ92" s="142"/>
      <c r="AR92" s="142"/>
      <c r="AS92" s="114"/>
      <c r="AT92" s="115"/>
      <c r="AU92" s="117"/>
      <c r="AV92" s="117"/>
      <c r="AW92" s="101"/>
      <c r="AX92" s="101"/>
      <c r="AY92" s="101"/>
      <c r="AZ92" s="101"/>
      <c r="BA92" s="101"/>
      <c r="BB92" s="101"/>
      <c r="BC92" s="101"/>
      <c r="BD92" s="101"/>
      <c r="BE92" s="114"/>
      <c r="BF92" s="117"/>
      <c r="BG92" s="117"/>
    </row>
    <row r="93" spans="1:59" ht="30" customHeight="1" x14ac:dyDescent="0.35">
      <c r="A93" s="119" t="s">
        <v>235</v>
      </c>
      <c r="B93" s="103"/>
      <c r="C93" s="104" t="s">
        <v>983</v>
      </c>
      <c r="D93" s="105"/>
      <c r="E93" s="120" t="s">
        <v>172</v>
      </c>
      <c r="F93" s="128">
        <v>1</v>
      </c>
      <c r="G93" s="108"/>
      <c r="H93" s="122"/>
      <c r="I93" s="249">
        <f t="shared" si="10"/>
        <v>0</v>
      </c>
      <c r="J93" s="130"/>
      <c r="K93" s="251">
        <f t="shared" si="11"/>
        <v>0</v>
      </c>
      <c r="L93" s="132"/>
      <c r="M93" s="133">
        <f t="shared" si="12"/>
        <v>0</v>
      </c>
      <c r="N93" s="133"/>
      <c r="O93" s="510">
        <f t="shared" si="13"/>
        <v>0</v>
      </c>
      <c r="P93" s="124"/>
      <c r="Q93" s="122">
        <f t="shared" si="14"/>
        <v>0</v>
      </c>
      <c r="R93" s="122"/>
      <c r="S93" s="249">
        <f t="shared" si="15"/>
        <v>0</v>
      </c>
      <c r="T93" s="124">
        <f t="shared" si="16"/>
        <v>0</v>
      </c>
      <c r="U93" s="122">
        <f t="shared" si="17"/>
        <v>0</v>
      </c>
      <c r="V93" s="256">
        <f t="shared" si="18"/>
        <v>0</v>
      </c>
      <c r="W93" s="111"/>
      <c r="X93" s="126"/>
      <c r="Y93" s="259"/>
      <c r="Z93" s="112"/>
      <c r="AA93" s="105"/>
      <c r="AB93" s="138"/>
      <c r="AC93" s="129"/>
      <c r="AE93" s="126"/>
      <c r="AF93" s="112"/>
      <c r="AG93" s="105"/>
      <c r="AH93" s="120"/>
      <c r="AI93" s="129"/>
      <c r="AJ93" s="114"/>
      <c r="AK93" s="115"/>
      <c r="AL93" s="115"/>
      <c r="AM93" s="116"/>
      <c r="AN93" s="117"/>
      <c r="AO93" s="141"/>
      <c r="AP93" s="142"/>
      <c r="AQ93" s="142"/>
      <c r="AR93" s="142"/>
      <c r="AS93" s="114"/>
      <c r="AT93" s="115"/>
      <c r="AU93" s="117"/>
      <c r="AV93" s="117"/>
      <c r="AW93" s="101"/>
      <c r="AX93" s="101"/>
      <c r="AY93" s="101"/>
      <c r="AZ93" s="101"/>
      <c r="BA93" s="101"/>
      <c r="BB93" s="101"/>
      <c r="BC93" s="101"/>
      <c r="BD93" s="101"/>
      <c r="BE93" s="114"/>
      <c r="BF93" s="117"/>
      <c r="BG93" s="117"/>
    </row>
    <row r="94" spans="1:59" ht="30" customHeight="1" x14ac:dyDescent="0.35">
      <c r="A94" s="119" t="s">
        <v>236</v>
      </c>
      <c r="B94" s="103"/>
      <c r="C94" s="169" t="s">
        <v>1046</v>
      </c>
      <c r="D94" s="105"/>
      <c r="E94" s="120" t="s">
        <v>172</v>
      </c>
      <c r="F94" s="128">
        <v>3</v>
      </c>
      <c r="G94" s="108"/>
      <c r="H94" s="122"/>
      <c r="I94" s="249">
        <f t="shared" si="10"/>
        <v>0</v>
      </c>
      <c r="J94" s="130"/>
      <c r="K94" s="251">
        <f t="shared" si="11"/>
        <v>0</v>
      </c>
      <c r="L94" s="132"/>
      <c r="M94" s="133">
        <f t="shared" si="12"/>
        <v>0</v>
      </c>
      <c r="N94" s="133"/>
      <c r="O94" s="510">
        <f t="shared" si="13"/>
        <v>0</v>
      </c>
      <c r="P94" s="124"/>
      <c r="Q94" s="122">
        <f t="shared" si="14"/>
        <v>0</v>
      </c>
      <c r="R94" s="122"/>
      <c r="S94" s="249">
        <f t="shared" si="15"/>
        <v>0</v>
      </c>
      <c r="T94" s="124">
        <f t="shared" si="16"/>
        <v>0</v>
      </c>
      <c r="U94" s="122">
        <f t="shared" si="17"/>
        <v>0</v>
      </c>
      <c r="V94" s="256">
        <f t="shared" si="18"/>
        <v>0</v>
      </c>
      <c r="W94" s="111"/>
      <c r="X94" s="126"/>
      <c r="Y94" s="259"/>
      <c r="Z94" s="112"/>
      <c r="AA94" s="105"/>
      <c r="AB94" s="138"/>
      <c r="AC94" s="129"/>
      <c r="AE94" s="126"/>
      <c r="AF94" s="112"/>
      <c r="AG94" s="105"/>
      <c r="AH94" s="120"/>
      <c r="AI94" s="129"/>
      <c r="AJ94" s="114"/>
      <c r="AK94" s="115"/>
      <c r="AL94" s="115"/>
      <c r="AM94" s="116"/>
      <c r="AN94" s="117"/>
      <c r="AO94" s="141"/>
      <c r="AP94" s="142"/>
      <c r="AQ94" s="142"/>
      <c r="AR94" s="142"/>
      <c r="AS94" s="114"/>
      <c r="AT94" s="115"/>
      <c r="AU94" s="117"/>
      <c r="AV94" s="117"/>
      <c r="AW94" s="101"/>
      <c r="AX94" s="101"/>
      <c r="AY94" s="101"/>
      <c r="AZ94" s="101"/>
      <c r="BA94" s="101"/>
      <c r="BB94" s="101"/>
      <c r="BC94" s="101"/>
      <c r="BD94" s="101"/>
      <c r="BE94" s="114"/>
      <c r="BF94" s="117"/>
      <c r="BG94" s="117"/>
    </row>
    <row r="95" spans="1:59" ht="30" customHeight="1" x14ac:dyDescent="0.35">
      <c r="A95" s="119" t="s">
        <v>237</v>
      </c>
      <c r="B95" s="103"/>
      <c r="C95" s="104" t="s">
        <v>986</v>
      </c>
      <c r="D95" s="105"/>
      <c r="E95" s="120" t="s">
        <v>172</v>
      </c>
      <c r="F95" s="121">
        <v>3</v>
      </c>
      <c r="G95" s="108"/>
      <c r="H95" s="122"/>
      <c r="I95" s="249">
        <f t="shared" si="10"/>
        <v>0</v>
      </c>
      <c r="J95" s="130"/>
      <c r="K95" s="251">
        <f t="shared" si="11"/>
        <v>0</v>
      </c>
      <c r="L95" s="132"/>
      <c r="M95" s="133">
        <f t="shared" si="12"/>
        <v>0</v>
      </c>
      <c r="N95" s="133"/>
      <c r="O95" s="510">
        <f t="shared" si="13"/>
        <v>0</v>
      </c>
      <c r="P95" s="124"/>
      <c r="Q95" s="122">
        <f t="shared" si="14"/>
        <v>0</v>
      </c>
      <c r="R95" s="122"/>
      <c r="S95" s="249">
        <f t="shared" si="15"/>
        <v>0</v>
      </c>
      <c r="T95" s="124">
        <f t="shared" si="16"/>
        <v>0</v>
      </c>
      <c r="U95" s="122">
        <f t="shared" si="17"/>
        <v>0</v>
      </c>
      <c r="V95" s="256">
        <f t="shared" si="18"/>
        <v>0</v>
      </c>
      <c r="W95" s="111"/>
      <c r="X95" s="126"/>
      <c r="Y95" s="259"/>
      <c r="Z95" s="112"/>
      <c r="AA95" s="105"/>
      <c r="AB95" s="138"/>
      <c r="AC95" s="129"/>
      <c r="AE95" s="126"/>
      <c r="AF95" s="112"/>
      <c r="AG95" s="105"/>
      <c r="AH95" s="120"/>
      <c r="AI95" s="129"/>
      <c r="AJ95" s="114"/>
      <c r="AK95" s="115"/>
      <c r="AL95" s="115"/>
      <c r="AM95" s="116"/>
      <c r="AN95" s="117"/>
      <c r="AO95" s="141"/>
      <c r="AP95" s="142"/>
      <c r="AQ95" s="142"/>
      <c r="AR95" s="142"/>
      <c r="AS95" s="114"/>
      <c r="AT95" s="115"/>
      <c r="AU95" s="117"/>
      <c r="AV95" s="117"/>
      <c r="AW95" s="101"/>
      <c r="AX95" s="101"/>
      <c r="AY95" s="101"/>
      <c r="AZ95" s="101"/>
      <c r="BA95" s="101"/>
      <c r="BB95" s="101"/>
      <c r="BC95" s="101"/>
      <c r="BD95" s="101"/>
      <c r="BE95" s="114"/>
      <c r="BF95" s="117"/>
      <c r="BG95" s="117"/>
    </row>
    <row r="96" spans="1:59" ht="30" customHeight="1" x14ac:dyDescent="0.35">
      <c r="A96" s="119" t="s">
        <v>238</v>
      </c>
      <c r="B96" s="103"/>
      <c r="C96" s="104" t="s">
        <v>970</v>
      </c>
      <c r="D96" s="105"/>
      <c r="E96" s="120" t="s">
        <v>172</v>
      </c>
      <c r="F96" s="128">
        <v>3</v>
      </c>
      <c r="G96" s="108"/>
      <c r="H96" s="122"/>
      <c r="I96" s="249">
        <f t="shared" si="10"/>
        <v>0</v>
      </c>
      <c r="J96" s="130"/>
      <c r="K96" s="251">
        <f t="shared" si="11"/>
        <v>0</v>
      </c>
      <c r="L96" s="132"/>
      <c r="M96" s="133">
        <f t="shared" si="12"/>
        <v>0</v>
      </c>
      <c r="N96" s="133"/>
      <c r="O96" s="510">
        <f t="shared" si="13"/>
        <v>0</v>
      </c>
      <c r="P96" s="124"/>
      <c r="Q96" s="122">
        <f t="shared" si="14"/>
        <v>0</v>
      </c>
      <c r="R96" s="122"/>
      <c r="S96" s="249">
        <f t="shared" si="15"/>
        <v>0</v>
      </c>
      <c r="T96" s="124">
        <f t="shared" si="16"/>
        <v>0</v>
      </c>
      <c r="U96" s="122">
        <f t="shared" si="17"/>
        <v>0</v>
      </c>
      <c r="V96" s="256">
        <f t="shared" si="18"/>
        <v>0</v>
      </c>
      <c r="W96" s="111"/>
      <c r="X96" s="126"/>
      <c r="Y96" s="259"/>
      <c r="Z96" s="112"/>
      <c r="AA96" s="105"/>
      <c r="AB96" s="138"/>
      <c r="AC96" s="129"/>
      <c r="AE96" s="126"/>
      <c r="AF96" s="112"/>
      <c r="AG96" s="105"/>
      <c r="AH96" s="120"/>
      <c r="AI96" s="129"/>
      <c r="AJ96" s="114"/>
      <c r="AK96" s="115"/>
      <c r="AL96" s="115"/>
      <c r="AM96" s="116"/>
      <c r="AN96" s="117"/>
      <c r="AO96" s="141"/>
      <c r="AP96" s="142"/>
      <c r="AQ96" s="142"/>
      <c r="AR96" s="142"/>
      <c r="AS96" s="114"/>
      <c r="AT96" s="115"/>
      <c r="AU96" s="117"/>
      <c r="AV96" s="117"/>
      <c r="AW96" s="101"/>
      <c r="AX96" s="101"/>
      <c r="AY96" s="101"/>
      <c r="AZ96" s="101"/>
      <c r="BA96" s="101"/>
      <c r="BB96" s="101"/>
      <c r="BC96" s="101"/>
      <c r="BD96" s="101"/>
      <c r="BE96" s="114"/>
      <c r="BF96" s="117"/>
      <c r="BG96" s="117"/>
    </row>
    <row r="97" spans="1:59" ht="30" customHeight="1" x14ac:dyDescent="0.35">
      <c r="A97" s="119" t="s">
        <v>239</v>
      </c>
      <c r="B97" s="103"/>
      <c r="C97" s="104" t="s">
        <v>972</v>
      </c>
      <c r="D97" s="105"/>
      <c r="E97" s="120" t="s">
        <v>172</v>
      </c>
      <c r="F97" s="128">
        <v>3</v>
      </c>
      <c r="G97" s="108"/>
      <c r="H97" s="122"/>
      <c r="I97" s="249">
        <f t="shared" si="10"/>
        <v>0</v>
      </c>
      <c r="J97" s="130"/>
      <c r="K97" s="251">
        <f t="shared" si="11"/>
        <v>0</v>
      </c>
      <c r="L97" s="132"/>
      <c r="M97" s="133">
        <f t="shared" si="12"/>
        <v>0</v>
      </c>
      <c r="N97" s="133"/>
      <c r="O97" s="510">
        <f t="shared" si="13"/>
        <v>0</v>
      </c>
      <c r="P97" s="124"/>
      <c r="Q97" s="122">
        <f t="shared" si="14"/>
        <v>0</v>
      </c>
      <c r="R97" s="122"/>
      <c r="S97" s="249">
        <f t="shared" si="15"/>
        <v>0</v>
      </c>
      <c r="T97" s="124">
        <f t="shared" si="16"/>
        <v>0</v>
      </c>
      <c r="U97" s="122">
        <f t="shared" si="17"/>
        <v>0</v>
      </c>
      <c r="V97" s="256">
        <f t="shared" si="18"/>
        <v>0</v>
      </c>
      <c r="W97" s="111"/>
      <c r="X97" s="126"/>
      <c r="Y97" s="259"/>
      <c r="Z97" s="112"/>
      <c r="AA97" s="105"/>
      <c r="AB97" s="138"/>
      <c r="AC97" s="129"/>
      <c r="AE97" s="126"/>
      <c r="AF97" s="112"/>
      <c r="AG97" s="105"/>
      <c r="AH97" s="120"/>
      <c r="AI97" s="129"/>
      <c r="AJ97" s="114"/>
      <c r="AK97" s="115"/>
      <c r="AL97" s="115"/>
      <c r="AM97" s="116"/>
      <c r="AN97" s="117"/>
      <c r="AO97" s="141"/>
      <c r="AP97" s="142"/>
      <c r="AQ97" s="142"/>
      <c r="AR97" s="142"/>
      <c r="AS97" s="114"/>
      <c r="AT97" s="115"/>
      <c r="AU97" s="117"/>
      <c r="AV97" s="117"/>
      <c r="AW97" s="101"/>
      <c r="AX97" s="101"/>
      <c r="AY97" s="101"/>
      <c r="AZ97" s="101"/>
      <c r="BA97" s="101"/>
      <c r="BB97" s="101"/>
      <c r="BC97" s="101"/>
      <c r="BD97" s="101"/>
      <c r="BE97" s="114"/>
      <c r="BF97" s="117"/>
      <c r="BG97" s="117"/>
    </row>
    <row r="98" spans="1:59" ht="30" customHeight="1" x14ac:dyDescent="0.35">
      <c r="A98" s="119" t="s">
        <v>240</v>
      </c>
      <c r="B98" s="103"/>
      <c r="C98" s="104" t="s">
        <v>267</v>
      </c>
      <c r="D98" s="105"/>
      <c r="E98" s="120" t="s">
        <v>172</v>
      </c>
      <c r="F98" s="128">
        <v>3</v>
      </c>
      <c r="G98" s="108"/>
      <c r="H98" s="122"/>
      <c r="I98" s="249">
        <f t="shared" si="10"/>
        <v>0</v>
      </c>
      <c r="J98" s="130"/>
      <c r="K98" s="251">
        <f t="shared" si="11"/>
        <v>0</v>
      </c>
      <c r="L98" s="132"/>
      <c r="M98" s="133">
        <f t="shared" si="12"/>
        <v>0</v>
      </c>
      <c r="N98" s="133"/>
      <c r="O98" s="510">
        <f t="shared" si="13"/>
        <v>0</v>
      </c>
      <c r="P98" s="124"/>
      <c r="Q98" s="122">
        <f t="shared" si="14"/>
        <v>0</v>
      </c>
      <c r="R98" s="122"/>
      <c r="S98" s="249">
        <f t="shared" si="15"/>
        <v>0</v>
      </c>
      <c r="T98" s="124">
        <f t="shared" si="16"/>
        <v>0</v>
      </c>
      <c r="U98" s="122">
        <f t="shared" si="17"/>
        <v>0</v>
      </c>
      <c r="V98" s="256">
        <f t="shared" si="18"/>
        <v>0</v>
      </c>
      <c r="W98" s="111"/>
      <c r="X98" s="126"/>
      <c r="Y98" s="259"/>
      <c r="Z98" s="112"/>
      <c r="AA98" s="105"/>
      <c r="AB98" s="138"/>
      <c r="AC98" s="129"/>
      <c r="AE98" s="126"/>
      <c r="AF98" s="112"/>
      <c r="AG98" s="105"/>
      <c r="AH98" s="120"/>
      <c r="AI98" s="129"/>
      <c r="AJ98" s="114"/>
      <c r="AK98" s="115"/>
      <c r="AL98" s="115"/>
      <c r="AM98" s="116"/>
      <c r="AN98" s="117"/>
      <c r="AO98" s="141"/>
      <c r="AP98" s="142"/>
      <c r="AQ98" s="142"/>
      <c r="AR98" s="142"/>
      <c r="AS98" s="114"/>
      <c r="AT98" s="115"/>
      <c r="AU98" s="117"/>
      <c r="AV98" s="117"/>
      <c r="AW98" s="101"/>
      <c r="AX98" s="101"/>
      <c r="AY98" s="101"/>
      <c r="AZ98" s="101"/>
      <c r="BA98" s="101"/>
      <c r="BB98" s="101"/>
      <c r="BC98" s="101"/>
      <c r="BD98" s="101"/>
      <c r="BE98" s="114"/>
      <c r="BF98" s="117"/>
      <c r="BG98" s="117"/>
    </row>
    <row r="99" spans="1:59" ht="30" customHeight="1" x14ac:dyDescent="0.35">
      <c r="A99" s="119" t="s">
        <v>241</v>
      </c>
      <c r="B99" s="103"/>
      <c r="C99" s="104" t="s">
        <v>496</v>
      </c>
      <c r="D99" s="105"/>
      <c r="E99" s="120" t="s">
        <v>172</v>
      </c>
      <c r="F99" s="128">
        <v>3</v>
      </c>
      <c r="G99" s="108"/>
      <c r="H99" s="122"/>
      <c r="I99" s="249">
        <f t="shared" si="10"/>
        <v>0</v>
      </c>
      <c r="J99" s="130"/>
      <c r="K99" s="251">
        <f t="shared" si="11"/>
        <v>0</v>
      </c>
      <c r="L99" s="132"/>
      <c r="M99" s="133">
        <f t="shared" si="12"/>
        <v>0</v>
      </c>
      <c r="N99" s="133"/>
      <c r="O99" s="510">
        <f t="shared" si="13"/>
        <v>0</v>
      </c>
      <c r="P99" s="124"/>
      <c r="Q99" s="122">
        <f t="shared" si="14"/>
        <v>0</v>
      </c>
      <c r="R99" s="122"/>
      <c r="S99" s="249">
        <f t="shared" si="15"/>
        <v>0</v>
      </c>
      <c r="T99" s="124">
        <f t="shared" si="16"/>
        <v>0</v>
      </c>
      <c r="U99" s="122">
        <f t="shared" si="17"/>
        <v>0</v>
      </c>
      <c r="V99" s="256">
        <f t="shared" si="18"/>
        <v>0</v>
      </c>
      <c r="W99" s="111"/>
      <c r="X99" s="126"/>
      <c r="Y99" s="259"/>
      <c r="Z99" s="112"/>
      <c r="AA99" s="105"/>
      <c r="AB99" s="138"/>
      <c r="AC99" s="129"/>
      <c r="AE99" s="126"/>
      <c r="AF99" s="112"/>
      <c r="AG99" s="105"/>
      <c r="AH99" s="120"/>
      <c r="AI99" s="129"/>
      <c r="AJ99" s="114"/>
      <c r="AK99" s="115"/>
      <c r="AL99" s="115"/>
      <c r="AM99" s="116"/>
      <c r="AN99" s="117"/>
      <c r="AO99" s="141"/>
      <c r="AP99" s="142"/>
      <c r="AQ99" s="142"/>
      <c r="AR99" s="142"/>
      <c r="AS99" s="114"/>
      <c r="AT99" s="115"/>
      <c r="AU99" s="117"/>
      <c r="AV99" s="117"/>
      <c r="AW99" s="101"/>
      <c r="AX99" s="101"/>
      <c r="AY99" s="101"/>
      <c r="AZ99" s="101"/>
      <c r="BA99" s="101"/>
      <c r="BB99" s="101"/>
      <c r="BC99" s="101"/>
      <c r="BD99" s="101"/>
      <c r="BE99" s="114"/>
      <c r="BF99" s="117"/>
      <c r="BG99" s="117"/>
    </row>
    <row r="100" spans="1:59" ht="30" customHeight="1" x14ac:dyDescent="0.35">
      <c r="A100" s="119" t="s">
        <v>242</v>
      </c>
      <c r="B100" s="103"/>
      <c r="C100" s="104" t="s">
        <v>623</v>
      </c>
      <c r="D100" s="105"/>
      <c r="E100" s="120" t="s">
        <v>172</v>
      </c>
      <c r="F100" s="128">
        <v>1</v>
      </c>
      <c r="G100" s="108"/>
      <c r="H100" s="122"/>
      <c r="I100" s="249">
        <f t="shared" si="10"/>
        <v>0</v>
      </c>
      <c r="J100" s="130"/>
      <c r="K100" s="251">
        <f t="shared" si="11"/>
        <v>0</v>
      </c>
      <c r="L100" s="132"/>
      <c r="M100" s="133">
        <f t="shared" si="12"/>
        <v>0</v>
      </c>
      <c r="N100" s="133"/>
      <c r="O100" s="510">
        <f t="shared" si="13"/>
        <v>0</v>
      </c>
      <c r="P100" s="124"/>
      <c r="Q100" s="122">
        <f t="shared" si="14"/>
        <v>0</v>
      </c>
      <c r="R100" s="122"/>
      <c r="S100" s="249">
        <f t="shared" si="15"/>
        <v>0</v>
      </c>
      <c r="T100" s="124">
        <f t="shared" si="16"/>
        <v>0</v>
      </c>
      <c r="U100" s="122">
        <f t="shared" si="17"/>
        <v>0</v>
      </c>
      <c r="V100" s="256">
        <f t="shared" si="18"/>
        <v>0</v>
      </c>
      <c r="W100" s="111"/>
      <c r="X100" s="126"/>
      <c r="Y100" s="259"/>
      <c r="Z100" s="112"/>
      <c r="AA100" s="105"/>
      <c r="AB100" s="138"/>
      <c r="AC100" s="129"/>
      <c r="AE100" s="126"/>
      <c r="AF100" s="112"/>
      <c r="AG100" s="105"/>
      <c r="AH100" s="120"/>
      <c r="AI100" s="129"/>
      <c r="AJ100" s="114"/>
      <c r="AK100" s="115"/>
      <c r="AL100" s="115"/>
      <c r="AM100" s="116"/>
      <c r="AN100" s="117"/>
      <c r="AO100" s="141"/>
      <c r="AP100" s="142"/>
      <c r="AQ100" s="142"/>
      <c r="AR100" s="142"/>
      <c r="AS100" s="114"/>
      <c r="AT100" s="115"/>
      <c r="AU100" s="117"/>
      <c r="AV100" s="117"/>
      <c r="AW100" s="101"/>
      <c r="AX100" s="101"/>
      <c r="AY100" s="101"/>
      <c r="AZ100" s="101"/>
      <c r="BA100" s="101"/>
      <c r="BB100" s="101"/>
      <c r="BC100" s="101"/>
      <c r="BD100" s="101"/>
      <c r="BE100" s="114"/>
      <c r="BF100" s="117"/>
      <c r="BG100" s="117"/>
    </row>
    <row r="101" spans="1:59" ht="30" customHeight="1" x14ac:dyDescent="0.35">
      <c r="A101" s="119" t="s">
        <v>243</v>
      </c>
      <c r="B101" s="103"/>
      <c r="C101" s="104" t="s">
        <v>622</v>
      </c>
      <c r="D101" s="105"/>
      <c r="E101" s="120" t="s">
        <v>172</v>
      </c>
      <c r="F101" s="128">
        <v>1</v>
      </c>
      <c r="G101" s="108"/>
      <c r="H101" s="122"/>
      <c r="I101" s="249">
        <f t="shared" si="10"/>
        <v>0</v>
      </c>
      <c r="J101" s="130"/>
      <c r="K101" s="251">
        <f t="shared" si="11"/>
        <v>0</v>
      </c>
      <c r="L101" s="132"/>
      <c r="M101" s="133">
        <f t="shared" si="12"/>
        <v>0</v>
      </c>
      <c r="N101" s="133"/>
      <c r="O101" s="510">
        <f t="shared" si="13"/>
        <v>0</v>
      </c>
      <c r="P101" s="124"/>
      <c r="Q101" s="122">
        <f t="shared" si="14"/>
        <v>0</v>
      </c>
      <c r="R101" s="122"/>
      <c r="S101" s="249">
        <f t="shared" si="15"/>
        <v>0</v>
      </c>
      <c r="T101" s="124">
        <f t="shared" si="16"/>
        <v>0</v>
      </c>
      <c r="U101" s="122">
        <f t="shared" si="17"/>
        <v>0</v>
      </c>
      <c r="V101" s="256">
        <f t="shared" si="18"/>
        <v>0</v>
      </c>
      <c r="W101" s="111"/>
      <c r="X101" s="126"/>
      <c r="Y101" s="259"/>
      <c r="Z101" s="112"/>
      <c r="AA101" s="105"/>
      <c r="AB101" s="138"/>
      <c r="AC101" s="129"/>
      <c r="AE101" s="126"/>
      <c r="AF101" s="112"/>
      <c r="AG101" s="105"/>
      <c r="AH101" s="120"/>
      <c r="AI101" s="129"/>
      <c r="AJ101" s="114"/>
      <c r="AK101" s="115"/>
      <c r="AL101" s="115"/>
      <c r="AM101" s="116"/>
      <c r="AN101" s="117"/>
      <c r="AO101" s="141"/>
      <c r="AP101" s="142"/>
      <c r="AQ101" s="142"/>
      <c r="AR101" s="142"/>
      <c r="AS101" s="114"/>
      <c r="AT101" s="115"/>
      <c r="AU101" s="117"/>
      <c r="AV101" s="117"/>
      <c r="AW101" s="101"/>
      <c r="AX101" s="101"/>
      <c r="AY101" s="101"/>
      <c r="AZ101" s="101"/>
      <c r="BA101" s="101"/>
      <c r="BB101" s="101"/>
      <c r="BC101" s="101"/>
      <c r="BD101" s="101"/>
      <c r="BE101" s="114"/>
      <c r="BF101" s="117"/>
      <c r="BG101" s="117"/>
    </row>
    <row r="102" spans="1:59" ht="30" customHeight="1" x14ac:dyDescent="0.35">
      <c r="A102" s="119" t="s">
        <v>244</v>
      </c>
      <c r="B102" s="103"/>
      <c r="C102" s="104" t="s">
        <v>977</v>
      </c>
      <c r="D102" s="105"/>
      <c r="E102" s="120" t="s">
        <v>903</v>
      </c>
      <c r="F102" s="128">
        <v>1</v>
      </c>
      <c r="G102" s="108"/>
      <c r="H102" s="122"/>
      <c r="I102" s="249">
        <f t="shared" si="10"/>
        <v>0</v>
      </c>
      <c r="J102" s="130"/>
      <c r="K102" s="251">
        <f t="shared" si="11"/>
        <v>0</v>
      </c>
      <c r="L102" s="132"/>
      <c r="M102" s="133">
        <f t="shared" si="12"/>
        <v>0</v>
      </c>
      <c r="N102" s="133"/>
      <c r="O102" s="510">
        <f t="shared" si="13"/>
        <v>0</v>
      </c>
      <c r="P102" s="124"/>
      <c r="Q102" s="122">
        <f t="shared" si="14"/>
        <v>0</v>
      </c>
      <c r="R102" s="122"/>
      <c r="S102" s="249">
        <f t="shared" si="15"/>
        <v>0</v>
      </c>
      <c r="T102" s="124">
        <f t="shared" si="16"/>
        <v>0</v>
      </c>
      <c r="U102" s="122">
        <f t="shared" si="17"/>
        <v>0</v>
      </c>
      <c r="V102" s="256">
        <f t="shared" si="18"/>
        <v>0</v>
      </c>
      <c r="W102" s="111"/>
      <c r="X102" s="126"/>
      <c r="Y102" s="259"/>
      <c r="Z102" s="112"/>
      <c r="AA102" s="105"/>
      <c r="AB102" s="138"/>
      <c r="AC102" s="129"/>
      <c r="AE102" s="126"/>
      <c r="AF102" s="112"/>
      <c r="AG102" s="105"/>
      <c r="AH102" s="120"/>
      <c r="AI102" s="129"/>
      <c r="AJ102" s="114"/>
      <c r="AK102" s="115"/>
      <c r="AL102" s="115"/>
      <c r="AM102" s="116"/>
      <c r="AN102" s="117"/>
      <c r="AO102" s="141"/>
      <c r="AP102" s="142"/>
      <c r="AQ102" s="142"/>
      <c r="AR102" s="142"/>
      <c r="AS102" s="114"/>
      <c r="AT102" s="115"/>
      <c r="AU102" s="117"/>
      <c r="AV102" s="117"/>
      <c r="AW102" s="101"/>
      <c r="AX102" s="101"/>
      <c r="AY102" s="101"/>
      <c r="AZ102" s="101"/>
      <c r="BA102" s="101"/>
      <c r="BB102" s="101"/>
      <c r="BC102" s="101"/>
      <c r="BD102" s="101"/>
      <c r="BE102" s="114"/>
      <c r="BF102" s="117"/>
      <c r="BG102" s="117"/>
    </row>
    <row r="103" spans="1:59" ht="30" customHeight="1" x14ac:dyDescent="0.35">
      <c r="A103" s="119" t="s">
        <v>504</v>
      </c>
      <c r="B103" s="103"/>
      <c r="C103" s="104" t="s">
        <v>196</v>
      </c>
      <c r="D103" s="105"/>
      <c r="E103" s="120" t="s">
        <v>903</v>
      </c>
      <c r="F103" s="128">
        <v>1</v>
      </c>
      <c r="G103" s="108"/>
      <c r="H103" s="122"/>
      <c r="I103" s="249">
        <f t="shared" si="10"/>
        <v>0</v>
      </c>
      <c r="J103" s="130"/>
      <c r="K103" s="251">
        <f t="shared" si="11"/>
        <v>0</v>
      </c>
      <c r="L103" s="132"/>
      <c r="M103" s="133">
        <f t="shared" si="12"/>
        <v>0</v>
      </c>
      <c r="N103" s="133"/>
      <c r="O103" s="510">
        <f t="shared" si="13"/>
        <v>0</v>
      </c>
      <c r="P103" s="124"/>
      <c r="Q103" s="122">
        <f t="shared" si="14"/>
        <v>0</v>
      </c>
      <c r="R103" s="122"/>
      <c r="S103" s="249">
        <f t="shared" si="15"/>
        <v>0</v>
      </c>
      <c r="T103" s="124">
        <f t="shared" si="16"/>
        <v>0</v>
      </c>
      <c r="U103" s="122">
        <f t="shared" si="17"/>
        <v>0</v>
      </c>
      <c r="V103" s="256">
        <f t="shared" si="18"/>
        <v>0</v>
      </c>
      <c r="W103" s="111"/>
      <c r="X103" s="126"/>
      <c r="Y103" s="259"/>
      <c r="Z103" s="112"/>
      <c r="AA103" s="105"/>
      <c r="AB103" s="138"/>
      <c r="AC103" s="129"/>
      <c r="AE103" s="126"/>
      <c r="AF103" s="112"/>
      <c r="AG103" s="105"/>
      <c r="AH103" s="120"/>
      <c r="AI103" s="129"/>
      <c r="AJ103" s="114"/>
      <c r="AK103" s="115"/>
      <c r="AL103" s="115"/>
      <c r="AM103" s="116"/>
      <c r="AN103" s="117"/>
      <c r="AO103" s="141"/>
      <c r="AP103" s="142"/>
      <c r="AQ103" s="142"/>
      <c r="AR103" s="142"/>
      <c r="AS103" s="114"/>
      <c r="AT103" s="115"/>
      <c r="AU103" s="117"/>
      <c r="AV103" s="117"/>
      <c r="AW103" s="101"/>
      <c r="AX103" s="101"/>
      <c r="AY103" s="101"/>
      <c r="AZ103" s="101"/>
      <c r="BA103" s="101"/>
      <c r="BB103" s="101"/>
      <c r="BC103" s="101"/>
      <c r="BD103" s="101"/>
      <c r="BE103" s="114"/>
      <c r="BF103" s="117"/>
      <c r="BG103" s="117"/>
    </row>
    <row r="104" spans="1:59" ht="30" customHeight="1" x14ac:dyDescent="0.35">
      <c r="A104" s="119" t="s">
        <v>628</v>
      </c>
      <c r="B104" s="103"/>
      <c r="C104" s="104" t="s">
        <v>199</v>
      </c>
      <c r="D104" s="105"/>
      <c r="E104" s="120" t="s">
        <v>903</v>
      </c>
      <c r="F104" s="128">
        <v>1</v>
      </c>
      <c r="G104" s="108"/>
      <c r="H104" s="122"/>
      <c r="I104" s="249">
        <f t="shared" si="10"/>
        <v>0</v>
      </c>
      <c r="J104" s="130"/>
      <c r="K104" s="251">
        <f t="shared" si="11"/>
        <v>0</v>
      </c>
      <c r="L104" s="132"/>
      <c r="M104" s="133">
        <f t="shared" si="12"/>
        <v>0</v>
      </c>
      <c r="N104" s="133"/>
      <c r="O104" s="510">
        <f t="shared" si="13"/>
        <v>0</v>
      </c>
      <c r="P104" s="124"/>
      <c r="Q104" s="122">
        <f t="shared" si="14"/>
        <v>0</v>
      </c>
      <c r="R104" s="122"/>
      <c r="S104" s="249">
        <f t="shared" si="15"/>
        <v>0</v>
      </c>
      <c r="T104" s="124">
        <f t="shared" si="16"/>
        <v>0</v>
      </c>
      <c r="U104" s="122">
        <f t="shared" si="17"/>
        <v>0</v>
      </c>
      <c r="V104" s="256">
        <f t="shared" si="18"/>
        <v>0</v>
      </c>
      <c r="W104" s="111"/>
      <c r="X104" s="126"/>
      <c r="Y104" s="259"/>
      <c r="Z104" s="112"/>
      <c r="AA104" s="105"/>
      <c r="AB104" s="138"/>
      <c r="AC104" s="129"/>
      <c r="AE104" s="126"/>
      <c r="AF104" s="112"/>
      <c r="AG104" s="105"/>
      <c r="AH104" s="120"/>
      <c r="AI104" s="129"/>
      <c r="AJ104" s="114"/>
      <c r="AK104" s="115"/>
      <c r="AL104" s="115"/>
      <c r="AM104" s="116"/>
      <c r="AN104" s="117"/>
      <c r="AO104" s="141"/>
      <c r="AP104" s="142"/>
      <c r="AQ104" s="142"/>
      <c r="AR104" s="142"/>
      <c r="AS104" s="114"/>
      <c r="AT104" s="115"/>
      <c r="AU104" s="117"/>
      <c r="AV104" s="117"/>
      <c r="AW104" s="101"/>
      <c r="AX104" s="101"/>
      <c r="AY104" s="101"/>
      <c r="AZ104" s="101"/>
      <c r="BA104" s="101"/>
      <c r="BB104" s="101"/>
      <c r="BC104" s="101"/>
      <c r="BD104" s="101"/>
      <c r="BE104" s="114"/>
      <c r="BF104" s="117"/>
      <c r="BG104" s="117"/>
    </row>
    <row r="105" spans="1:59" ht="30" customHeight="1" x14ac:dyDescent="0.35">
      <c r="A105" s="119" t="s">
        <v>630</v>
      </c>
      <c r="B105" s="103"/>
      <c r="C105" s="104" t="s">
        <v>202</v>
      </c>
      <c r="D105" s="105"/>
      <c r="E105" s="120" t="s">
        <v>903</v>
      </c>
      <c r="F105" s="128">
        <v>1</v>
      </c>
      <c r="G105" s="108"/>
      <c r="H105" s="122"/>
      <c r="I105" s="249">
        <f t="shared" si="10"/>
        <v>0</v>
      </c>
      <c r="J105" s="130"/>
      <c r="K105" s="251">
        <f t="shared" si="11"/>
        <v>0</v>
      </c>
      <c r="L105" s="132"/>
      <c r="M105" s="133">
        <f t="shared" si="12"/>
        <v>0</v>
      </c>
      <c r="N105" s="133"/>
      <c r="O105" s="510">
        <f t="shared" si="13"/>
        <v>0</v>
      </c>
      <c r="P105" s="124"/>
      <c r="Q105" s="122">
        <f t="shared" si="14"/>
        <v>0</v>
      </c>
      <c r="R105" s="122"/>
      <c r="S105" s="249">
        <f t="shared" si="15"/>
        <v>0</v>
      </c>
      <c r="T105" s="124">
        <f t="shared" si="16"/>
        <v>0</v>
      </c>
      <c r="U105" s="122">
        <f t="shared" si="17"/>
        <v>0</v>
      </c>
      <c r="V105" s="256">
        <f t="shared" si="18"/>
        <v>0</v>
      </c>
      <c r="W105" s="111"/>
      <c r="X105" s="126"/>
      <c r="Y105" s="259"/>
      <c r="Z105" s="112"/>
      <c r="AA105" s="105"/>
      <c r="AB105" s="138"/>
      <c r="AC105" s="129"/>
      <c r="AE105" s="126"/>
      <c r="AF105" s="112"/>
      <c r="AG105" s="105"/>
      <c r="AH105" s="120"/>
      <c r="AI105" s="129"/>
      <c r="AJ105" s="114"/>
      <c r="AK105" s="115"/>
      <c r="AL105" s="115"/>
      <c r="AM105" s="116"/>
      <c r="AN105" s="117"/>
      <c r="AO105" s="141"/>
      <c r="AP105" s="142"/>
      <c r="AQ105" s="142"/>
      <c r="AR105" s="142"/>
      <c r="AS105" s="114"/>
      <c r="AT105" s="115"/>
      <c r="AU105" s="117"/>
      <c r="AV105" s="117"/>
      <c r="AW105" s="101"/>
      <c r="AX105" s="101"/>
      <c r="AY105" s="101"/>
      <c r="AZ105" s="101"/>
      <c r="BA105" s="101"/>
      <c r="BB105" s="101"/>
      <c r="BC105" s="101"/>
      <c r="BD105" s="101"/>
      <c r="BE105" s="114"/>
      <c r="BF105" s="117"/>
      <c r="BG105" s="117"/>
    </row>
    <row r="106" spans="1:59" ht="30" customHeight="1" x14ac:dyDescent="0.35">
      <c r="A106" s="119" t="s">
        <v>631</v>
      </c>
      <c r="B106" s="103"/>
      <c r="C106" s="104" t="s">
        <v>624</v>
      </c>
      <c r="D106" s="105"/>
      <c r="E106" s="120" t="s">
        <v>172</v>
      </c>
      <c r="F106" s="128">
        <v>1</v>
      </c>
      <c r="G106" s="108"/>
      <c r="H106" s="122"/>
      <c r="I106" s="249">
        <f t="shared" si="10"/>
        <v>0</v>
      </c>
      <c r="J106" s="130"/>
      <c r="K106" s="251">
        <f t="shared" si="11"/>
        <v>0</v>
      </c>
      <c r="L106" s="132"/>
      <c r="M106" s="133">
        <f t="shared" si="12"/>
        <v>0</v>
      </c>
      <c r="N106" s="133"/>
      <c r="O106" s="510">
        <f t="shared" si="13"/>
        <v>0</v>
      </c>
      <c r="P106" s="124"/>
      <c r="Q106" s="122">
        <f t="shared" si="14"/>
        <v>0</v>
      </c>
      <c r="R106" s="122"/>
      <c r="S106" s="249">
        <f t="shared" si="15"/>
        <v>0</v>
      </c>
      <c r="T106" s="124">
        <f t="shared" si="16"/>
        <v>0</v>
      </c>
      <c r="U106" s="122">
        <f t="shared" si="17"/>
        <v>0</v>
      </c>
      <c r="V106" s="256">
        <f t="shared" si="18"/>
        <v>0</v>
      </c>
      <c r="W106" s="111"/>
      <c r="X106" s="126"/>
      <c r="Y106" s="259"/>
      <c r="Z106" s="112"/>
      <c r="AA106" s="105"/>
      <c r="AB106" s="138"/>
      <c r="AC106" s="129"/>
      <c r="AE106" s="126"/>
      <c r="AF106" s="112"/>
      <c r="AG106" s="105"/>
      <c r="AH106" s="120"/>
      <c r="AI106" s="129"/>
      <c r="AJ106" s="114"/>
      <c r="AK106" s="115"/>
      <c r="AL106" s="115"/>
      <c r="AM106" s="116"/>
      <c r="AN106" s="117"/>
      <c r="AO106" s="141"/>
      <c r="AP106" s="142"/>
      <c r="AQ106" s="142"/>
      <c r="AR106" s="142"/>
      <c r="AS106" s="114"/>
      <c r="AT106" s="115"/>
      <c r="AU106" s="117"/>
      <c r="AV106" s="117"/>
      <c r="AW106" s="101"/>
      <c r="AX106" s="101"/>
      <c r="AY106" s="101"/>
      <c r="AZ106" s="101"/>
      <c r="BA106" s="101"/>
      <c r="BB106" s="101"/>
      <c r="BC106" s="101"/>
      <c r="BD106" s="101"/>
      <c r="BE106" s="114"/>
      <c r="BF106" s="117"/>
      <c r="BG106" s="117"/>
    </row>
    <row r="107" spans="1:59" ht="30" customHeight="1" x14ac:dyDescent="0.35">
      <c r="A107" s="119" t="s">
        <v>245</v>
      </c>
      <c r="B107" s="103"/>
      <c r="C107" s="508" t="s">
        <v>585</v>
      </c>
      <c r="D107" s="105"/>
      <c r="E107" s="120"/>
      <c r="F107" s="128"/>
      <c r="G107" s="132"/>
      <c r="H107" s="133"/>
      <c r="I107" s="250"/>
      <c r="J107" s="132"/>
      <c r="K107" s="510"/>
      <c r="L107" s="132"/>
      <c r="M107" s="133"/>
      <c r="N107" s="133"/>
      <c r="O107" s="510"/>
      <c r="P107" s="132"/>
      <c r="Q107" s="133"/>
      <c r="R107" s="133"/>
      <c r="S107" s="250"/>
      <c r="T107" s="124"/>
      <c r="U107" s="122"/>
      <c r="V107" s="256"/>
      <c r="W107" s="111"/>
      <c r="X107" s="126" t="s">
        <v>245</v>
      </c>
      <c r="Y107" s="259"/>
      <c r="Z107" s="137" t="s">
        <v>505</v>
      </c>
      <c r="AA107" s="105"/>
      <c r="AB107" s="138"/>
      <c r="AC107" s="129"/>
      <c r="AE107" s="126" t="s">
        <v>245</v>
      </c>
      <c r="AF107" s="137" t="s">
        <v>506</v>
      </c>
      <c r="AG107" s="105"/>
      <c r="AH107" s="120"/>
      <c r="AI107" s="129"/>
      <c r="AJ107" s="140"/>
      <c r="AK107" s="115"/>
      <c r="AL107" s="115"/>
      <c r="AM107" s="141"/>
      <c r="AN107" s="142"/>
      <c r="AO107" s="141"/>
      <c r="AP107" s="142"/>
      <c r="AQ107" s="142"/>
      <c r="AR107" s="142"/>
      <c r="AS107" s="140"/>
      <c r="AT107" s="143"/>
      <c r="AU107" s="142"/>
      <c r="AV107" s="142"/>
      <c r="AW107" s="101"/>
      <c r="AX107" s="101"/>
      <c r="AY107" s="101"/>
      <c r="AZ107" s="101"/>
      <c r="BA107" s="101"/>
      <c r="BB107" s="101"/>
      <c r="BC107" s="101"/>
      <c r="BD107" s="101"/>
      <c r="BE107" s="114"/>
      <c r="BF107" s="117"/>
      <c r="BG107" s="117"/>
    </row>
    <row r="108" spans="1:59" ht="30" customHeight="1" x14ac:dyDescent="0.35">
      <c r="A108" s="119" t="s">
        <v>246</v>
      </c>
      <c r="B108" s="103"/>
      <c r="C108" s="104" t="s">
        <v>983</v>
      </c>
      <c r="D108" s="105"/>
      <c r="E108" s="120" t="s">
        <v>172</v>
      </c>
      <c r="F108" s="128">
        <v>1</v>
      </c>
      <c r="G108" s="108"/>
      <c r="H108" s="122"/>
      <c r="I108" s="249">
        <f t="shared" si="10"/>
        <v>0</v>
      </c>
      <c r="J108" s="130"/>
      <c r="K108" s="251">
        <f t="shared" si="11"/>
        <v>0</v>
      </c>
      <c r="L108" s="132"/>
      <c r="M108" s="133">
        <f t="shared" si="12"/>
        <v>0</v>
      </c>
      <c r="N108" s="133"/>
      <c r="O108" s="510">
        <f t="shared" si="13"/>
        <v>0</v>
      </c>
      <c r="P108" s="124"/>
      <c r="Q108" s="122">
        <f t="shared" si="14"/>
        <v>0</v>
      </c>
      <c r="R108" s="125"/>
      <c r="S108" s="249">
        <f t="shared" si="15"/>
        <v>0</v>
      </c>
      <c r="T108" s="124">
        <f t="shared" si="16"/>
        <v>0</v>
      </c>
      <c r="U108" s="122">
        <f t="shared" si="17"/>
        <v>0</v>
      </c>
      <c r="V108" s="256">
        <f t="shared" si="18"/>
        <v>0</v>
      </c>
      <c r="W108" s="111"/>
      <c r="X108" s="126" t="s">
        <v>246</v>
      </c>
      <c r="Y108" s="259"/>
      <c r="Z108" s="112" t="s">
        <v>171</v>
      </c>
      <c r="AA108" s="105"/>
      <c r="AB108" s="138" t="s">
        <v>172</v>
      </c>
      <c r="AC108" s="129">
        <v>1</v>
      </c>
      <c r="AE108" s="126" t="s">
        <v>246</v>
      </c>
      <c r="AF108" s="112" t="s">
        <v>173</v>
      </c>
      <c r="AG108" s="105"/>
      <c r="AH108" s="120" t="s">
        <v>172</v>
      </c>
      <c r="AI108" s="129">
        <v>1</v>
      </c>
      <c r="AJ108" s="114">
        <v>2500</v>
      </c>
      <c r="AK108" s="115"/>
      <c r="AL108" s="115"/>
      <c r="AM108" s="116"/>
      <c r="AN108" s="117"/>
      <c r="AO108" s="141"/>
      <c r="AP108" s="142"/>
      <c r="AQ108" s="142"/>
      <c r="AR108" s="142"/>
      <c r="AS108" s="114"/>
      <c r="AT108" s="115"/>
      <c r="AU108" s="117"/>
      <c r="AV108" s="117"/>
      <c r="AW108" s="101"/>
      <c r="AX108" s="101"/>
      <c r="AY108" s="101"/>
      <c r="AZ108" s="101"/>
      <c r="BA108" s="101"/>
      <c r="BB108" s="101"/>
      <c r="BC108" s="101"/>
      <c r="BD108" s="101"/>
      <c r="BE108" s="114"/>
      <c r="BF108" s="117"/>
      <c r="BG108" s="117"/>
    </row>
    <row r="109" spans="1:59" ht="30" customHeight="1" x14ac:dyDescent="0.35">
      <c r="A109" s="119" t="s">
        <v>247</v>
      </c>
      <c r="B109" s="103"/>
      <c r="C109" s="169" t="s">
        <v>1046</v>
      </c>
      <c r="D109" s="105"/>
      <c r="E109" s="120" t="s">
        <v>172</v>
      </c>
      <c r="F109" s="128">
        <v>3</v>
      </c>
      <c r="G109" s="108"/>
      <c r="H109" s="122"/>
      <c r="I109" s="249">
        <f t="shared" si="10"/>
        <v>0</v>
      </c>
      <c r="J109" s="130"/>
      <c r="K109" s="251">
        <f t="shared" si="11"/>
        <v>0</v>
      </c>
      <c r="L109" s="132"/>
      <c r="M109" s="133">
        <f t="shared" si="12"/>
        <v>0</v>
      </c>
      <c r="N109" s="133"/>
      <c r="O109" s="510">
        <f t="shared" si="13"/>
        <v>0</v>
      </c>
      <c r="P109" s="124"/>
      <c r="Q109" s="122">
        <f t="shared" si="14"/>
        <v>0</v>
      </c>
      <c r="R109" s="125"/>
      <c r="S109" s="249">
        <f t="shared" si="15"/>
        <v>0</v>
      </c>
      <c r="T109" s="124">
        <f t="shared" si="16"/>
        <v>0</v>
      </c>
      <c r="U109" s="122">
        <f t="shared" si="17"/>
        <v>0</v>
      </c>
      <c r="V109" s="256">
        <f t="shared" si="18"/>
        <v>0</v>
      </c>
      <c r="W109" s="111"/>
      <c r="X109" s="126" t="s">
        <v>248</v>
      </c>
      <c r="Y109" s="259"/>
      <c r="Z109" s="112" t="s">
        <v>176</v>
      </c>
      <c r="AA109" s="105"/>
      <c r="AB109" s="138" t="s">
        <v>172</v>
      </c>
      <c r="AC109" s="129">
        <v>2</v>
      </c>
      <c r="AE109" s="126" t="s">
        <v>248</v>
      </c>
      <c r="AF109" s="112" t="s">
        <v>177</v>
      </c>
      <c r="AG109" s="105"/>
      <c r="AH109" s="120" t="s">
        <v>172</v>
      </c>
      <c r="AI109" s="129">
        <v>2</v>
      </c>
      <c r="AJ109" s="114">
        <v>1500</v>
      </c>
      <c r="AK109" s="115"/>
      <c r="AL109" s="115"/>
      <c r="AM109" s="116"/>
      <c r="AN109" s="117"/>
      <c r="AO109" s="141"/>
      <c r="AP109" s="142"/>
      <c r="AQ109" s="142"/>
      <c r="AR109" s="142"/>
      <c r="AS109" s="114"/>
      <c r="AT109" s="115"/>
      <c r="AU109" s="117"/>
      <c r="AV109" s="117"/>
      <c r="AW109" s="101"/>
      <c r="AX109" s="101"/>
      <c r="AY109" s="101"/>
      <c r="AZ109" s="101"/>
      <c r="BA109" s="101"/>
      <c r="BB109" s="101"/>
      <c r="BC109" s="101"/>
      <c r="BD109" s="101"/>
      <c r="BE109" s="114"/>
      <c r="BF109" s="117"/>
      <c r="BG109" s="117"/>
    </row>
    <row r="110" spans="1:59" ht="30" customHeight="1" x14ac:dyDescent="0.35">
      <c r="A110" s="119" t="s">
        <v>248</v>
      </c>
      <c r="B110" s="103"/>
      <c r="C110" s="169" t="s">
        <v>994</v>
      </c>
      <c r="D110" s="105"/>
      <c r="E110" s="120" t="s">
        <v>172</v>
      </c>
      <c r="F110" s="128">
        <v>1</v>
      </c>
      <c r="G110" s="108"/>
      <c r="H110" s="122"/>
      <c r="I110" s="249">
        <f t="shared" si="10"/>
        <v>0</v>
      </c>
      <c r="J110" s="130"/>
      <c r="K110" s="251">
        <f t="shared" si="11"/>
        <v>0</v>
      </c>
      <c r="L110" s="132"/>
      <c r="M110" s="133">
        <f t="shared" si="12"/>
        <v>0</v>
      </c>
      <c r="N110" s="133"/>
      <c r="O110" s="510">
        <f t="shared" si="13"/>
        <v>0</v>
      </c>
      <c r="P110" s="124"/>
      <c r="Q110" s="122">
        <f t="shared" si="14"/>
        <v>0</v>
      </c>
      <c r="R110" s="125"/>
      <c r="S110" s="249">
        <f t="shared" si="15"/>
        <v>0</v>
      </c>
      <c r="T110" s="124">
        <f t="shared" si="16"/>
        <v>0</v>
      </c>
      <c r="U110" s="122">
        <f t="shared" si="17"/>
        <v>0</v>
      </c>
      <c r="V110" s="256">
        <f t="shared" si="18"/>
        <v>0</v>
      </c>
      <c r="W110" s="111"/>
      <c r="X110" s="126"/>
      <c r="Y110" s="259"/>
      <c r="Z110" s="112"/>
      <c r="AA110" s="105"/>
      <c r="AB110" s="138"/>
      <c r="AC110" s="129"/>
      <c r="AE110" s="126"/>
      <c r="AF110" s="112"/>
      <c r="AG110" s="105"/>
      <c r="AH110" s="120"/>
      <c r="AI110" s="129"/>
      <c r="AJ110" s="114"/>
      <c r="AK110" s="115"/>
      <c r="AL110" s="115"/>
      <c r="AM110" s="116"/>
      <c r="AN110" s="117"/>
      <c r="AO110" s="141"/>
      <c r="AP110" s="142"/>
      <c r="AQ110" s="142"/>
      <c r="AR110" s="142"/>
      <c r="AS110" s="114"/>
      <c r="AT110" s="115"/>
      <c r="AU110" s="117"/>
      <c r="AV110" s="117"/>
      <c r="AW110" s="101"/>
      <c r="AX110" s="101"/>
      <c r="AY110" s="101"/>
      <c r="AZ110" s="101"/>
      <c r="BA110" s="101"/>
      <c r="BB110" s="101"/>
      <c r="BC110" s="101"/>
      <c r="BD110" s="101"/>
      <c r="BE110" s="114"/>
      <c r="BF110" s="117"/>
      <c r="BG110" s="117"/>
    </row>
    <row r="111" spans="1:59" ht="30" customHeight="1" x14ac:dyDescent="0.35">
      <c r="A111" s="119" t="s">
        <v>249</v>
      </c>
      <c r="B111" s="103"/>
      <c r="C111" s="169" t="s">
        <v>974</v>
      </c>
      <c r="D111" s="105"/>
      <c r="E111" s="120" t="s">
        <v>172</v>
      </c>
      <c r="F111" s="128">
        <v>3</v>
      </c>
      <c r="G111" s="108"/>
      <c r="H111" s="122"/>
      <c r="I111" s="249">
        <f t="shared" si="10"/>
        <v>0</v>
      </c>
      <c r="J111" s="130"/>
      <c r="K111" s="251">
        <f t="shared" si="11"/>
        <v>0</v>
      </c>
      <c r="L111" s="132"/>
      <c r="M111" s="133">
        <f t="shared" si="12"/>
        <v>0</v>
      </c>
      <c r="N111" s="133"/>
      <c r="O111" s="510">
        <f t="shared" si="13"/>
        <v>0</v>
      </c>
      <c r="P111" s="124"/>
      <c r="Q111" s="122">
        <f t="shared" si="14"/>
        <v>0</v>
      </c>
      <c r="R111" s="125"/>
      <c r="S111" s="249">
        <f t="shared" si="15"/>
        <v>0</v>
      </c>
      <c r="T111" s="124">
        <f t="shared" si="16"/>
        <v>0</v>
      </c>
      <c r="U111" s="122">
        <f t="shared" si="17"/>
        <v>0</v>
      </c>
      <c r="V111" s="256">
        <f t="shared" si="18"/>
        <v>0</v>
      </c>
      <c r="W111" s="111"/>
      <c r="X111" s="126" t="s">
        <v>249</v>
      </c>
      <c r="Y111" s="259"/>
      <c r="Z111" s="112" t="s">
        <v>179</v>
      </c>
      <c r="AA111" s="105"/>
      <c r="AB111" s="138" t="s">
        <v>172</v>
      </c>
      <c r="AC111" s="129">
        <v>3</v>
      </c>
      <c r="AE111" s="126" t="s">
        <v>249</v>
      </c>
      <c r="AF111" s="112" t="s">
        <v>180</v>
      </c>
      <c r="AG111" s="105"/>
      <c r="AH111" s="120" t="s">
        <v>172</v>
      </c>
      <c r="AI111" s="129">
        <v>3</v>
      </c>
      <c r="AJ111" s="114">
        <v>600</v>
      </c>
      <c r="AK111" s="115"/>
      <c r="AL111" s="115"/>
      <c r="AM111" s="116"/>
      <c r="AN111" s="117"/>
      <c r="AO111" s="141"/>
      <c r="AP111" s="142"/>
      <c r="AQ111" s="142"/>
      <c r="AR111" s="142"/>
      <c r="AS111" s="114"/>
      <c r="AT111" s="115"/>
      <c r="AU111" s="117"/>
      <c r="AV111" s="117"/>
      <c r="AW111" s="101"/>
      <c r="AX111" s="101"/>
      <c r="AY111" s="101"/>
      <c r="AZ111" s="101"/>
      <c r="BA111" s="101"/>
      <c r="BB111" s="101"/>
      <c r="BC111" s="101"/>
      <c r="BD111" s="101"/>
      <c r="BE111" s="114"/>
      <c r="BF111" s="117"/>
      <c r="BG111" s="117"/>
    </row>
    <row r="112" spans="1:59" ht="30" customHeight="1" x14ac:dyDescent="0.35">
      <c r="A112" s="119" t="s">
        <v>250</v>
      </c>
      <c r="B112" s="103"/>
      <c r="C112" s="169" t="s">
        <v>1094</v>
      </c>
      <c r="D112" s="105"/>
      <c r="E112" s="138" t="s">
        <v>172</v>
      </c>
      <c r="F112" s="128">
        <v>3</v>
      </c>
      <c r="G112" s="108"/>
      <c r="H112" s="122"/>
      <c r="I112" s="249">
        <f t="shared" si="10"/>
        <v>0</v>
      </c>
      <c r="J112" s="130"/>
      <c r="K112" s="251">
        <f t="shared" si="11"/>
        <v>0</v>
      </c>
      <c r="L112" s="132"/>
      <c r="M112" s="133">
        <f t="shared" si="12"/>
        <v>0</v>
      </c>
      <c r="N112" s="133"/>
      <c r="O112" s="510">
        <f t="shared" si="13"/>
        <v>0</v>
      </c>
      <c r="P112" s="124"/>
      <c r="Q112" s="122">
        <f t="shared" si="14"/>
        <v>0</v>
      </c>
      <c r="R112" s="125"/>
      <c r="S112" s="249">
        <f t="shared" si="15"/>
        <v>0</v>
      </c>
      <c r="T112" s="124">
        <f t="shared" si="16"/>
        <v>0</v>
      </c>
      <c r="U112" s="122">
        <f t="shared" si="17"/>
        <v>0</v>
      </c>
      <c r="V112" s="256">
        <f t="shared" si="18"/>
        <v>0</v>
      </c>
      <c r="W112" s="111"/>
      <c r="X112" s="126"/>
      <c r="Y112" s="259"/>
      <c r="Z112" s="112"/>
      <c r="AA112" s="105"/>
      <c r="AB112" s="138"/>
      <c r="AC112" s="129"/>
      <c r="AE112" s="126"/>
      <c r="AF112" s="112"/>
      <c r="AG112" s="105"/>
      <c r="AH112" s="120"/>
      <c r="AI112" s="129"/>
      <c r="AJ112" s="114"/>
      <c r="AK112" s="115"/>
      <c r="AL112" s="115"/>
      <c r="AM112" s="116"/>
      <c r="AN112" s="117"/>
      <c r="AO112" s="141"/>
      <c r="AP112" s="142"/>
      <c r="AQ112" s="142"/>
      <c r="AR112" s="142"/>
      <c r="AS112" s="114"/>
      <c r="AT112" s="115"/>
      <c r="AU112" s="117"/>
      <c r="AV112" s="117"/>
      <c r="AW112" s="101"/>
      <c r="AX112" s="101"/>
      <c r="AY112" s="101"/>
      <c r="AZ112" s="101"/>
      <c r="BA112" s="101"/>
      <c r="BB112" s="101"/>
      <c r="BC112" s="101"/>
      <c r="BD112" s="101"/>
      <c r="BE112" s="114"/>
      <c r="BF112" s="117"/>
      <c r="BG112" s="117"/>
    </row>
    <row r="113" spans="1:59" ht="30" customHeight="1" x14ac:dyDescent="0.35">
      <c r="A113" s="119" t="s">
        <v>251</v>
      </c>
      <c r="B113" s="103"/>
      <c r="C113" s="169" t="s">
        <v>188</v>
      </c>
      <c r="D113" s="105"/>
      <c r="E113" s="120" t="s">
        <v>903</v>
      </c>
      <c r="F113" s="128">
        <v>3</v>
      </c>
      <c r="G113" s="108"/>
      <c r="H113" s="122"/>
      <c r="I113" s="249">
        <f t="shared" si="10"/>
        <v>0</v>
      </c>
      <c r="J113" s="130"/>
      <c r="K113" s="251">
        <f t="shared" si="11"/>
        <v>0</v>
      </c>
      <c r="L113" s="132"/>
      <c r="M113" s="133">
        <f t="shared" si="12"/>
        <v>0</v>
      </c>
      <c r="N113" s="133"/>
      <c r="O113" s="510">
        <f t="shared" si="13"/>
        <v>0</v>
      </c>
      <c r="P113" s="124"/>
      <c r="Q113" s="122">
        <f t="shared" si="14"/>
        <v>0</v>
      </c>
      <c r="R113" s="125"/>
      <c r="S113" s="249">
        <f t="shared" si="15"/>
        <v>0</v>
      </c>
      <c r="T113" s="124">
        <f t="shared" si="16"/>
        <v>0</v>
      </c>
      <c r="U113" s="122">
        <f t="shared" si="17"/>
        <v>0</v>
      </c>
      <c r="V113" s="256">
        <f t="shared" si="18"/>
        <v>0</v>
      </c>
      <c r="W113" s="111"/>
      <c r="X113" s="126" t="s">
        <v>252</v>
      </c>
      <c r="Y113" s="259"/>
      <c r="Z113" s="112" t="s">
        <v>193</v>
      </c>
      <c r="AA113" s="105"/>
      <c r="AB113" s="138" t="s">
        <v>903</v>
      </c>
      <c r="AC113" s="129">
        <v>1</v>
      </c>
      <c r="AE113" s="126" t="s">
        <v>252</v>
      </c>
      <c r="AF113" s="112" t="s">
        <v>194</v>
      </c>
      <c r="AG113" s="105"/>
      <c r="AH113" s="120" t="s">
        <v>903</v>
      </c>
      <c r="AI113" s="129">
        <v>1</v>
      </c>
      <c r="AJ113" s="114">
        <v>1200</v>
      </c>
      <c r="AK113" s="115"/>
      <c r="AL113" s="115"/>
      <c r="AM113" s="116"/>
      <c r="AN113" s="117"/>
      <c r="AO113" s="141"/>
      <c r="AP113" s="142"/>
      <c r="AQ113" s="142"/>
      <c r="AR113" s="142"/>
      <c r="AS113" s="114"/>
      <c r="AT113" s="115"/>
      <c r="AU113" s="117"/>
      <c r="AV113" s="117"/>
      <c r="AW113" s="101"/>
      <c r="AX113" s="101"/>
      <c r="AY113" s="101"/>
      <c r="AZ113" s="101"/>
      <c r="BA113" s="101"/>
      <c r="BB113" s="101"/>
      <c r="BC113" s="101"/>
      <c r="BD113" s="101"/>
      <c r="BE113" s="114"/>
      <c r="BF113" s="117"/>
      <c r="BG113" s="117"/>
    </row>
    <row r="114" spans="1:59" ht="30" customHeight="1" x14ac:dyDescent="0.35">
      <c r="A114" s="119" t="s">
        <v>252</v>
      </c>
      <c r="B114" s="103"/>
      <c r="C114" s="169" t="s">
        <v>977</v>
      </c>
      <c r="D114" s="105"/>
      <c r="E114" s="120" t="s">
        <v>903</v>
      </c>
      <c r="F114" s="128">
        <v>3</v>
      </c>
      <c r="G114" s="108"/>
      <c r="H114" s="122"/>
      <c r="I114" s="249">
        <f t="shared" si="10"/>
        <v>0</v>
      </c>
      <c r="J114" s="130"/>
      <c r="K114" s="251">
        <f t="shared" si="11"/>
        <v>0</v>
      </c>
      <c r="L114" s="132"/>
      <c r="M114" s="133">
        <f t="shared" si="12"/>
        <v>0</v>
      </c>
      <c r="N114" s="133"/>
      <c r="O114" s="510">
        <f t="shared" si="13"/>
        <v>0</v>
      </c>
      <c r="P114" s="124"/>
      <c r="Q114" s="122">
        <f t="shared" si="14"/>
        <v>0</v>
      </c>
      <c r="R114" s="125"/>
      <c r="S114" s="249">
        <f t="shared" si="15"/>
        <v>0</v>
      </c>
      <c r="T114" s="124">
        <f t="shared" si="16"/>
        <v>0</v>
      </c>
      <c r="U114" s="122">
        <f t="shared" si="17"/>
        <v>0</v>
      </c>
      <c r="V114" s="256">
        <f t="shared" si="18"/>
        <v>0</v>
      </c>
      <c r="W114" s="111"/>
      <c r="X114" s="126" t="s">
        <v>253</v>
      </c>
      <c r="Y114" s="259"/>
      <c r="Z114" s="112" t="s">
        <v>196</v>
      </c>
      <c r="AA114" s="105"/>
      <c r="AB114" s="138" t="s">
        <v>903</v>
      </c>
      <c r="AC114" s="129">
        <v>1</v>
      </c>
      <c r="AE114" s="126" t="s">
        <v>253</v>
      </c>
      <c r="AF114" s="112" t="s">
        <v>197</v>
      </c>
      <c r="AG114" s="105"/>
      <c r="AH114" s="120" t="s">
        <v>903</v>
      </c>
      <c r="AI114" s="129">
        <v>1</v>
      </c>
      <c r="AJ114" s="114">
        <v>350</v>
      </c>
      <c r="AK114" s="115"/>
      <c r="AL114" s="115"/>
      <c r="AM114" s="116"/>
      <c r="AN114" s="117"/>
      <c r="AO114" s="141"/>
      <c r="AP114" s="142"/>
      <c r="AQ114" s="142"/>
      <c r="AR114" s="142"/>
      <c r="AS114" s="114"/>
      <c r="AT114" s="115"/>
      <c r="AU114" s="117"/>
      <c r="AV114" s="117"/>
      <c r="AW114" s="101"/>
      <c r="AX114" s="101"/>
      <c r="AY114" s="101"/>
      <c r="AZ114" s="101"/>
      <c r="BA114" s="101"/>
      <c r="BB114" s="101"/>
      <c r="BC114" s="101"/>
      <c r="BD114" s="101"/>
      <c r="BE114" s="114"/>
      <c r="BF114" s="117"/>
      <c r="BG114" s="117"/>
    </row>
    <row r="115" spans="1:59" ht="30" customHeight="1" x14ac:dyDescent="0.35">
      <c r="A115" s="119" t="s">
        <v>253</v>
      </c>
      <c r="B115" s="103"/>
      <c r="C115" s="169" t="s">
        <v>995</v>
      </c>
      <c r="D115" s="105"/>
      <c r="E115" s="120" t="s">
        <v>903</v>
      </c>
      <c r="F115" s="128">
        <v>1</v>
      </c>
      <c r="G115" s="108"/>
      <c r="H115" s="122"/>
      <c r="I115" s="249">
        <f t="shared" si="10"/>
        <v>0</v>
      </c>
      <c r="J115" s="130"/>
      <c r="K115" s="251">
        <f t="shared" si="11"/>
        <v>0</v>
      </c>
      <c r="L115" s="132"/>
      <c r="M115" s="133">
        <f t="shared" si="12"/>
        <v>0</v>
      </c>
      <c r="N115" s="133"/>
      <c r="O115" s="510">
        <f t="shared" si="13"/>
        <v>0</v>
      </c>
      <c r="P115" s="124"/>
      <c r="Q115" s="122">
        <f t="shared" si="14"/>
        <v>0</v>
      </c>
      <c r="R115" s="122"/>
      <c r="S115" s="249">
        <f t="shared" si="15"/>
        <v>0</v>
      </c>
      <c r="T115" s="124">
        <f t="shared" si="16"/>
        <v>0</v>
      </c>
      <c r="U115" s="122">
        <f t="shared" si="17"/>
        <v>0</v>
      </c>
      <c r="V115" s="256">
        <f t="shared" si="18"/>
        <v>0</v>
      </c>
      <c r="W115" s="111"/>
      <c r="X115" s="126"/>
      <c r="Y115" s="259"/>
      <c r="Z115" s="112"/>
      <c r="AA115" s="105"/>
      <c r="AB115" s="138"/>
      <c r="AC115" s="129"/>
      <c r="AE115" s="126"/>
      <c r="AF115" s="112"/>
      <c r="AG115" s="105"/>
      <c r="AH115" s="120"/>
      <c r="AI115" s="129"/>
      <c r="AJ115" s="114"/>
      <c r="AK115" s="115"/>
      <c r="AL115" s="115"/>
      <c r="AM115" s="116"/>
      <c r="AN115" s="117"/>
      <c r="AO115" s="141"/>
      <c r="AP115" s="142"/>
      <c r="AQ115" s="142"/>
      <c r="AR115" s="142"/>
      <c r="AS115" s="114"/>
      <c r="AT115" s="115"/>
      <c r="AU115" s="117"/>
      <c r="AV115" s="117"/>
      <c r="AW115" s="101"/>
      <c r="AX115" s="101"/>
      <c r="AY115" s="101"/>
      <c r="AZ115" s="101"/>
      <c r="BA115" s="101"/>
      <c r="BB115" s="101"/>
      <c r="BC115" s="101"/>
      <c r="BD115" s="101"/>
      <c r="BE115" s="114"/>
      <c r="BF115" s="117"/>
      <c r="BG115" s="117"/>
    </row>
    <row r="116" spans="1:59" ht="30" customHeight="1" x14ac:dyDescent="0.35">
      <c r="A116" s="119" t="s">
        <v>254</v>
      </c>
      <c r="B116" s="103"/>
      <c r="C116" s="169" t="s">
        <v>199</v>
      </c>
      <c r="D116" s="105"/>
      <c r="E116" s="120" t="s">
        <v>903</v>
      </c>
      <c r="F116" s="128">
        <v>1</v>
      </c>
      <c r="G116" s="108"/>
      <c r="H116" s="122"/>
      <c r="I116" s="249">
        <f t="shared" si="10"/>
        <v>0</v>
      </c>
      <c r="J116" s="130"/>
      <c r="K116" s="251">
        <f t="shared" si="11"/>
        <v>0</v>
      </c>
      <c r="L116" s="132"/>
      <c r="M116" s="133">
        <f t="shared" si="12"/>
        <v>0</v>
      </c>
      <c r="N116" s="133"/>
      <c r="O116" s="510">
        <f t="shared" si="13"/>
        <v>0</v>
      </c>
      <c r="P116" s="124"/>
      <c r="Q116" s="122">
        <f t="shared" si="14"/>
        <v>0</v>
      </c>
      <c r="R116" s="122"/>
      <c r="S116" s="249">
        <f t="shared" si="15"/>
        <v>0</v>
      </c>
      <c r="T116" s="124">
        <f t="shared" si="16"/>
        <v>0</v>
      </c>
      <c r="U116" s="122">
        <f t="shared" si="17"/>
        <v>0</v>
      </c>
      <c r="V116" s="256">
        <f t="shared" si="18"/>
        <v>0</v>
      </c>
      <c r="W116" s="111"/>
      <c r="X116" s="126"/>
      <c r="Y116" s="259"/>
      <c r="Z116" s="112"/>
      <c r="AA116" s="105"/>
      <c r="AB116" s="138"/>
      <c r="AC116" s="129"/>
      <c r="AE116" s="126"/>
      <c r="AF116" s="112"/>
      <c r="AG116" s="105"/>
      <c r="AH116" s="120"/>
      <c r="AI116" s="129"/>
      <c r="AJ116" s="114"/>
      <c r="AK116" s="115"/>
      <c r="AL116" s="115"/>
      <c r="AM116" s="116"/>
      <c r="AN116" s="117"/>
      <c r="AO116" s="141"/>
      <c r="AP116" s="142"/>
      <c r="AQ116" s="142"/>
      <c r="AR116" s="142"/>
      <c r="AS116" s="114"/>
      <c r="AT116" s="115"/>
      <c r="AU116" s="117"/>
      <c r="AV116" s="117"/>
      <c r="AW116" s="101"/>
      <c r="AX116" s="101"/>
      <c r="AY116" s="101"/>
      <c r="AZ116" s="101"/>
      <c r="BA116" s="101"/>
      <c r="BB116" s="101"/>
      <c r="BC116" s="101"/>
      <c r="BD116" s="101"/>
      <c r="BE116" s="114"/>
      <c r="BF116" s="117"/>
      <c r="BG116" s="117"/>
    </row>
    <row r="117" spans="1:59" ht="30" customHeight="1" x14ac:dyDescent="0.35">
      <c r="A117" s="119" t="s">
        <v>255</v>
      </c>
      <c r="B117" s="103"/>
      <c r="C117" s="169" t="s">
        <v>202</v>
      </c>
      <c r="D117" s="105"/>
      <c r="E117" s="120" t="s">
        <v>903</v>
      </c>
      <c r="F117" s="128">
        <v>1</v>
      </c>
      <c r="G117" s="108"/>
      <c r="H117" s="122"/>
      <c r="I117" s="249">
        <f t="shared" si="10"/>
        <v>0</v>
      </c>
      <c r="J117" s="130"/>
      <c r="K117" s="251">
        <f t="shared" si="11"/>
        <v>0</v>
      </c>
      <c r="L117" s="132"/>
      <c r="M117" s="133">
        <f t="shared" si="12"/>
        <v>0</v>
      </c>
      <c r="N117" s="133"/>
      <c r="O117" s="510">
        <f t="shared" si="13"/>
        <v>0</v>
      </c>
      <c r="P117" s="124"/>
      <c r="Q117" s="122">
        <f t="shared" si="14"/>
        <v>0</v>
      </c>
      <c r="R117" s="122"/>
      <c r="S117" s="249">
        <f t="shared" si="15"/>
        <v>0</v>
      </c>
      <c r="T117" s="124">
        <f t="shared" si="16"/>
        <v>0</v>
      </c>
      <c r="U117" s="122">
        <f t="shared" si="17"/>
        <v>0</v>
      </c>
      <c r="V117" s="256">
        <f t="shared" si="18"/>
        <v>0</v>
      </c>
      <c r="W117" s="111"/>
      <c r="X117" s="126"/>
      <c r="Y117" s="259"/>
      <c r="Z117" s="112"/>
      <c r="AA117" s="105"/>
      <c r="AB117" s="138"/>
      <c r="AC117" s="129"/>
      <c r="AE117" s="126"/>
      <c r="AF117" s="112"/>
      <c r="AG117" s="105"/>
      <c r="AH117" s="120"/>
      <c r="AI117" s="129"/>
      <c r="AJ117" s="114"/>
      <c r="AK117" s="115"/>
      <c r="AL117" s="115"/>
      <c r="AM117" s="116"/>
      <c r="AN117" s="117"/>
      <c r="AO117" s="141"/>
      <c r="AP117" s="142"/>
      <c r="AQ117" s="142"/>
      <c r="AR117" s="142"/>
      <c r="AS117" s="114"/>
      <c r="AT117" s="115"/>
      <c r="AU117" s="117"/>
      <c r="AV117" s="117"/>
      <c r="AW117" s="101"/>
      <c r="AX117" s="101"/>
      <c r="AY117" s="101"/>
      <c r="AZ117" s="101"/>
      <c r="BA117" s="101"/>
      <c r="BB117" s="101"/>
      <c r="BC117" s="101"/>
      <c r="BD117" s="101"/>
      <c r="BE117" s="114"/>
      <c r="BF117" s="117"/>
      <c r="BG117" s="117"/>
    </row>
    <row r="118" spans="1:59" ht="30" customHeight="1" x14ac:dyDescent="0.35">
      <c r="A118" s="119" t="s">
        <v>586</v>
      </c>
      <c r="B118" s="103"/>
      <c r="C118" s="169" t="s">
        <v>622</v>
      </c>
      <c r="D118" s="105"/>
      <c r="E118" s="120" t="s">
        <v>903</v>
      </c>
      <c r="F118" s="128">
        <v>1</v>
      </c>
      <c r="G118" s="108"/>
      <c r="H118" s="122"/>
      <c r="I118" s="249">
        <f t="shared" si="10"/>
        <v>0</v>
      </c>
      <c r="J118" s="130"/>
      <c r="K118" s="251">
        <f t="shared" si="11"/>
        <v>0</v>
      </c>
      <c r="L118" s="132"/>
      <c r="M118" s="133">
        <f t="shared" si="12"/>
        <v>0</v>
      </c>
      <c r="N118" s="133"/>
      <c r="O118" s="510">
        <f t="shared" si="13"/>
        <v>0</v>
      </c>
      <c r="P118" s="124"/>
      <c r="Q118" s="122">
        <f t="shared" si="14"/>
        <v>0</v>
      </c>
      <c r="R118" s="122"/>
      <c r="S118" s="249">
        <f t="shared" si="15"/>
        <v>0</v>
      </c>
      <c r="T118" s="124">
        <f t="shared" si="16"/>
        <v>0</v>
      </c>
      <c r="U118" s="122">
        <f t="shared" si="17"/>
        <v>0</v>
      </c>
      <c r="V118" s="256">
        <f t="shared" si="18"/>
        <v>0</v>
      </c>
      <c r="W118" s="111"/>
      <c r="X118" s="126"/>
      <c r="Y118" s="259"/>
      <c r="Z118" s="112"/>
      <c r="AA118" s="105"/>
      <c r="AB118" s="138"/>
      <c r="AC118" s="129"/>
      <c r="AE118" s="126"/>
      <c r="AF118" s="112"/>
      <c r="AG118" s="105"/>
      <c r="AH118" s="120"/>
      <c r="AI118" s="129"/>
      <c r="AJ118" s="114"/>
      <c r="AK118" s="115"/>
      <c r="AL118" s="115"/>
      <c r="AM118" s="116"/>
      <c r="AN118" s="117"/>
      <c r="AO118" s="141"/>
      <c r="AP118" s="142"/>
      <c r="AQ118" s="142"/>
      <c r="AR118" s="142"/>
      <c r="AS118" s="114"/>
      <c r="AT118" s="115"/>
      <c r="AU118" s="117"/>
      <c r="AV118" s="117"/>
      <c r="AW118" s="101"/>
      <c r="AX118" s="101"/>
      <c r="AY118" s="101"/>
      <c r="AZ118" s="101"/>
      <c r="BA118" s="101"/>
      <c r="BB118" s="101"/>
      <c r="BC118" s="101"/>
      <c r="BD118" s="101"/>
      <c r="BE118" s="114"/>
      <c r="BF118" s="117"/>
      <c r="BG118" s="117"/>
    </row>
    <row r="119" spans="1:59" ht="30" customHeight="1" x14ac:dyDescent="0.35">
      <c r="A119" s="119" t="s">
        <v>587</v>
      </c>
      <c r="B119" s="103"/>
      <c r="C119" s="169" t="s">
        <v>996</v>
      </c>
      <c r="D119" s="105"/>
      <c r="E119" s="120" t="s">
        <v>172</v>
      </c>
      <c r="F119" s="128">
        <v>1</v>
      </c>
      <c r="G119" s="108"/>
      <c r="H119" s="122"/>
      <c r="I119" s="249">
        <f t="shared" si="10"/>
        <v>0</v>
      </c>
      <c r="J119" s="130"/>
      <c r="K119" s="251">
        <f t="shared" si="11"/>
        <v>0</v>
      </c>
      <c r="L119" s="132"/>
      <c r="M119" s="133">
        <f t="shared" si="12"/>
        <v>0</v>
      </c>
      <c r="N119" s="133"/>
      <c r="O119" s="510">
        <f t="shared" si="13"/>
        <v>0</v>
      </c>
      <c r="P119" s="124"/>
      <c r="Q119" s="122">
        <f t="shared" si="14"/>
        <v>0</v>
      </c>
      <c r="R119" s="122"/>
      <c r="S119" s="249">
        <f t="shared" si="15"/>
        <v>0</v>
      </c>
      <c r="T119" s="124">
        <f t="shared" si="16"/>
        <v>0</v>
      </c>
      <c r="U119" s="122">
        <f t="shared" si="17"/>
        <v>0</v>
      </c>
      <c r="V119" s="256">
        <f t="shared" si="18"/>
        <v>0</v>
      </c>
      <c r="W119" s="111"/>
      <c r="X119" s="126"/>
      <c r="Y119" s="259"/>
      <c r="Z119" s="112"/>
      <c r="AA119" s="105"/>
      <c r="AB119" s="138"/>
      <c r="AC119" s="129"/>
      <c r="AE119" s="126"/>
      <c r="AF119" s="112"/>
      <c r="AG119" s="105"/>
      <c r="AH119" s="120"/>
      <c r="AI119" s="129"/>
      <c r="AJ119" s="114"/>
      <c r="AK119" s="115"/>
      <c r="AL119" s="115"/>
      <c r="AM119" s="116"/>
      <c r="AN119" s="117"/>
      <c r="AO119" s="141"/>
      <c r="AP119" s="142"/>
      <c r="AQ119" s="142"/>
      <c r="AR119" s="142"/>
      <c r="AS119" s="114"/>
      <c r="AT119" s="115"/>
      <c r="AU119" s="117"/>
      <c r="AV119" s="117"/>
      <c r="AW119" s="101"/>
      <c r="AX119" s="101"/>
      <c r="AY119" s="101"/>
      <c r="AZ119" s="101"/>
      <c r="BA119" s="101"/>
      <c r="BB119" s="101"/>
      <c r="BC119" s="101"/>
      <c r="BD119" s="101"/>
      <c r="BE119" s="114"/>
      <c r="BF119" s="117"/>
      <c r="BG119" s="117"/>
    </row>
    <row r="120" spans="1:59" ht="30" customHeight="1" x14ac:dyDescent="0.35">
      <c r="A120" s="119" t="s">
        <v>256</v>
      </c>
      <c r="B120" s="103"/>
      <c r="C120" s="508" t="s">
        <v>992</v>
      </c>
      <c r="D120" s="105"/>
      <c r="E120" s="120"/>
      <c r="F120" s="128"/>
      <c r="G120" s="132"/>
      <c r="H120" s="133"/>
      <c r="I120" s="250"/>
      <c r="J120" s="132"/>
      <c r="K120" s="510"/>
      <c r="L120" s="132"/>
      <c r="M120" s="133"/>
      <c r="N120" s="133"/>
      <c r="O120" s="510"/>
      <c r="P120" s="132"/>
      <c r="Q120" s="133"/>
      <c r="R120" s="133"/>
      <c r="S120" s="250"/>
      <c r="T120" s="124"/>
      <c r="U120" s="122"/>
      <c r="V120" s="256"/>
      <c r="W120" s="111"/>
      <c r="X120" s="126" t="s">
        <v>256</v>
      </c>
      <c r="Y120" s="259"/>
      <c r="Z120" s="137" t="s">
        <v>507</v>
      </c>
      <c r="AA120" s="105"/>
      <c r="AB120" s="138"/>
      <c r="AC120" s="129"/>
      <c r="AE120" s="126" t="s">
        <v>256</v>
      </c>
      <c r="AF120" s="137" t="s">
        <v>508</v>
      </c>
      <c r="AG120" s="105"/>
      <c r="AH120" s="120"/>
      <c r="AI120" s="129"/>
      <c r="AJ120" s="140"/>
      <c r="AK120" s="143"/>
      <c r="AL120" s="143"/>
      <c r="AM120" s="141"/>
      <c r="AN120" s="142"/>
      <c r="AO120" s="141"/>
      <c r="AP120" s="142"/>
      <c r="AQ120" s="142"/>
      <c r="AR120" s="142"/>
      <c r="AS120" s="140"/>
      <c r="AT120" s="143"/>
      <c r="AU120" s="142"/>
      <c r="AV120" s="142"/>
      <c r="AW120" s="101"/>
      <c r="AX120" s="101"/>
      <c r="AY120" s="101"/>
      <c r="AZ120" s="101"/>
      <c r="BA120" s="101"/>
      <c r="BB120" s="101"/>
      <c r="BC120" s="101"/>
      <c r="BD120" s="101"/>
      <c r="BE120" s="114"/>
      <c r="BF120" s="117"/>
      <c r="BG120" s="117"/>
    </row>
    <row r="121" spans="1:59" ht="30" customHeight="1" x14ac:dyDescent="0.35">
      <c r="A121" s="119" t="s">
        <v>258</v>
      </c>
      <c r="B121" s="103"/>
      <c r="C121" s="104" t="s">
        <v>983</v>
      </c>
      <c r="D121" s="105"/>
      <c r="E121" s="120" t="s">
        <v>172</v>
      </c>
      <c r="F121" s="128">
        <v>1</v>
      </c>
      <c r="G121" s="108"/>
      <c r="H121" s="122"/>
      <c r="I121" s="249">
        <f t="shared" si="10"/>
        <v>0</v>
      </c>
      <c r="J121" s="108"/>
      <c r="K121" s="247">
        <f t="shared" si="11"/>
        <v>0</v>
      </c>
      <c r="L121" s="132"/>
      <c r="M121" s="133">
        <f t="shared" si="12"/>
        <v>0</v>
      </c>
      <c r="N121" s="133"/>
      <c r="O121" s="510">
        <f t="shared" si="13"/>
        <v>0</v>
      </c>
      <c r="P121" s="124"/>
      <c r="Q121" s="122">
        <f t="shared" si="14"/>
        <v>0</v>
      </c>
      <c r="R121" s="125"/>
      <c r="S121" s="249">
        <f t="shared" si="15"/>
        <v>0</v>
      </c>
      <c r="T121" s="124">
        <f t="shared" si="16"/>
        <v>0</v>
      </c>
      <c r="U121" s="122">
        <f t="shared" si="17"/>
        <v>0</v>
      </c>
      <c r="V121" s="256">
        <f t="shared" si="18"/>
        <v>0</v>
      </c>
      <c r="W121" s="111"/>
      <c r="X121" s="126"/>
      <c r="Y121" s="259"/>
      <c r="Z121" s="112"/>
      <c r="AA121" s="105"/>
      <c r="AB121" s="138"/>
      <c r="AC121" s="129"/>
      <c r="AE121" s="126"/>
      <c r="AF121" s="112"/>
      <c r="AG121" s="105"/>
      <c r="AH121" s="120"/>
      <c r="AI121" s="129"/>
      <c r="AJ121" s="114"/>
      <c r="AK121" s="115"/>
      <c r="AL121" s="115"/>
      <c r="AM121" s="116"/>
      <c r="AN121" s="117"/>
      <c r="AO121" s="141"/>
      <c r="AP121" s="142"/>
      <c r="AQ121" s="142"/>
      <c r="AR121" s="142"/>
      <c r="AS121" s="114"/>
      <c r="AT121" s="115"/>
      <c r="AU121" s="117"/>
      <c r="AV121" s="117"/>
      <c r="AW121" s="101"/>
      <c r="AX121" s="101"/>
      <c r="AY121" s="101"/>
      <c r="AZ121" s="101"/>
      <c r="BA121" s="101"/>
      <c r="BB121" s="101"/>
      <c r="BC121" s="101"/>
      <c r="BD121" s="101"/>
      <c r="BE121" s="114"/>
      <c r="BF121" s="117"/>
      <c r="BG121" s="117"/>
    </row>
    <row r="122" spans="1:59" ht="30" customHeight="1" x14ac:dyDescent="0.35">
      <c r="A122" s="119" t="s">
        <v>259</v>
      </c>
      <c r="B122" s="103"/>
      <c r="C122" s="169" t="s">
        <v>1046</v>
      </c>
      <c r="D122" s="105"/>
      <c r="E122" s="120" t="s">
        <v>172</v>
      </c>
      <c r="F122" s="128">
        <v>3</v>
      </c>
      <c r="G122" s="108"/>
      <c r="H122" s="122"/>
      <c r="I122" s="249">
        <f t="shared" si="10"/>
        <v>0</v>
      </c>
      <c r="J122" s="108"/>
      <c r="K122" s="247">
        <f t="shared" si="11"/>
        <v>0</v>
      </c>
      <c r="L122" s="132"/>
      <c r="M122" s="133">
        <f t="shared" si="12"/>
        <v>0</v>
      </c>
      <c r="N122" s="133"/>
      <c r="O122" s="510">
        <f t="shared" si="13"/>
        <v>0</v>
      </c>
      <c r="P122" s="124"/>
      <c r="Q122" s="122">
        <f t="shared" si="14"/>
        <v>0</v>
      </c>
      <c r="R122" s="125"/>
      <c r="S122" s="249">
        <f t="shared" si="15"/>
        <v>0</v>
      </c>
      <c r="T122" s="124">
        <f t="shared" si="16"/>
        <v>0</v>
      </c>
      <c r="U122" s="122">
        <f t="shared" si="17"/>
        <v>0</v>
      </c>
      <c r="V122" s="256">
        <f t="shared" si="18"/>
        <v>0</v>
      </c>
      <c r="W122" s="111"/>
      <c r="X122" s="126"/>
      <c r="Y122" s="259"/>
      <c r="Z122" s="112"/>
      <c r="AA122" s="105"/>
      <c r="AB122" s="138"/>
      <c r="AC122" s="129"/>
      <c r="AE122" s="126"/>
      <c r="AF122" s="112"/>
      <c r="AG122" s="105"/>
      <c r="AH122" s="120"/>
      <c r="AI122" s="129"/>
      <c r="AJ122" s="114"/>
      <c r="AK122" s="115"/>
      <c r="AL122" s="115"/>
      <c r="AM122" s="116"/>
      <c r="AN122" s="117"/>
      <c r="AO122" s="141"/>
      <c r="AP122" s="142"/>
      <c r="AQ122" s="142"/>
      <c r="AR122" s="142"/>
      <c r="AS122" s="114"/>
      <c r="AT122" s="115"/>
      <c r="AU122" s="117"/>
      <c r="AV122" s="117"/>
      <c r="AW122" s="101"/>
      <c r="AX122" s="101"/>
      <c r="AY122" s="101"/>
      <c r="AZ122" s="101"/>
      <c r="BA122" s="101"/>
      <c r="BB122" s="101"/>
      <c r="BC122" s="101"/>
      <c r="BD122" s="101"/>
      <c r="BE122" s="114"/>
      <c r="BF122" s="117"/>
      <c r="BG122" s="117"/>
    </row>
    <row r="123" spans="1:59" ht="30" customHeight="1" x14ac:dyDescent="0.35">
      <c r="A123" s="119" t="s">
        <v>260</v>
      </c>
      <c r="B123" s="103"/>
      <c r="C123" s="169" t="s">
        <v>994</v>
      </c>
      <c r="D123" s="105"/>
      <c r="E123" s="120" t="s">
        <v>172</v>
      </c>
      <c r="F123" s="128">
        <v>1</v>
      </c>
      <c r="G123" s="108"/>
      <c r="H123" s="122"/>
      <c r="I123" s="249">
        <f t="shared" si="10"/>
        <v>0</v>
      </c>
      <c r="J123" s="108"/>
      <c r="K123" s="247">
        <f t="shared" si="11"/>
        <v>0</v>
      </c>
      <c r="L123" s="132"/>
      <c r="M123" s="133">
        <f t="shared" si="12"/>
        <v>0</v>
      </c>
      <c r="N123" s="133"/>
      <c r="O123" s="510">
        <f t="shared" si="13"/>
        <v>0</v>
      </c>
      <c r="P123" s="124"/>
      <c r="Q123" s="122">
        <f t="shared" si="14"/>
        <v>0</v>
      </c>
      <c r="R123" s="125"/>
      <c r="S123" s="249">
        <f t="shared" si="15"/>
        <v>0</v>
      </c>
      <c r="T123" s="124">
        <f t="shared" si="16"/>
        <v>0</v>
      </c>
      <c r="U123" s="122">
        <f t="shared" si="17"/>
        <v>0</v>
      </c>
      <c r="V123" s="256">
        <f t="shared" si="18"/>
        <v>0</v>
      </c>
      <c r="W123" s="111"/>
      <c r="X123" s="126"/>
      <c r="Y123" s="259"/>
      <c r="Z123" s="112"/>
      <c r="AA123" s="105"/>
      <c r="AB123" s="138"/>
      <c r="AC123" s="129"/>
      <c r="AE123" s="126"/>
      <c r="AF123" s="112"/>
      <c r="AG123" s="105"/>
      <c r="AH123" s="120"/>
      <c r="AI123" s="129"/>
      <c r="AJ123" s="114"/>
      <c r="AK123" s="115"/>
      <c r="AL123" s="115"/>
      <c r="AM123" s="116"/>
      <c r="AN123" s="117"/>
      <c r="AO123" s="141"/>
      <c r="AP123" s="142"/>
      <c r="AQ123" s="142"/>
      <c r="AR123" s="142"/>
      <c r="AS123" s="114"/>
      <c r="AT123" s="115"/>
      <c r="AU123" s="117"/>
      <c r="AV123" s="117"/>
      <c r="AW123" s="101"/>
      <c r="AX123" s="101"/>
      <c r="AY123" s="101"/>
      <c r="AZ123" s="101"/>
      <c r="BA123" s="101"/>
      <c r="BB123" s="101"/>
      <c r="BC123" s="101"/>
      <c r="BD123" s="101"/>
      <c r="BE123" s="114"/>
      <c r="BF123" s="117"/>
      <c r="BG123" s="117"/>
    </row>
    <row r="124" spans="1:59" ht="30" customHeight="1" x14ac:dyDescent="0.35">
      <c r="A124" s="119" t="s">
        <v>263</v>
      </c>
      <c r="B124" s="103"/>
      <c r="C124" s="169" t="s">
        <v>974</v>
      </c>
      <c r="D124" s="105"/>
      <c r="E124" s="120" t="s">
        <v>172</v>
      </c>
      <c r="F124" s="128">
        <v>3</v>
      </c>
      <c r="G124" s="108"/>
      <c r="H124" s="122"/>
      <c r="I124" s="249">
        <f t="shared" si="10"/>
        <v>0</v>
      </c>
      <c r="J124" s="108"/>
      <c r="K124" s="247">
        <f t="shared" si="11"/>
        <v>0</v>
      </c>
      <c r="L124" s="132"/>
      <c r="M124" s="133">
        <f t="shared" si="12"/>
        <v>0</v>
      </c>
      <c r="N124" s="133"/>
      <c r="O124" s="510">
        <f t="shared" si="13"/>
        <v>0</v>
      </c>
      <c r="P124" s="124"/>
      <c r="Q124" s="122">
        <f t="shared" si="14"/>
        <v>0</v>
      </c>
      <c r="R124" s="125"/>
      <c r="S124" s="249">
        <f t="shared" si="15"/>
        <v>0</v>
      </c>
      <c r="T124" s="124">
        <f t="shared" si="16"/>
        <v>0</v>
      </c>
      <c r="U124" s="122">
        <f t="shared" si="17"/>
        <v>0</v>
      </c>
      <c r="V124" s="256">
        <f t="shared" si="18"/>
        <v>0</v>
      </c>
      <c r="W124" s="111"/>
      <c r="X124" s="126"/>
      <c r="Y124" s="259"/>
      <c r="Z124" s="112"/>
      <c r="AA124" s="105"/>
      <c r="AB124" s="138"/>
      <c r="AC124" s="129"/>
      <c r="AE124" s="126"/>
      <c r="AF124" s="112"/>
      <c r="AG124" s="105"/>
      <c r="AH124" s="120"/>
      <c r="AI124" s="129"/>
      <c r="AJ124" s="114"/>
      <c r="AK124" s="115"/>
      <c r="AL124" s="115"/>
      <c r="AM124" s="116"/>
      <c r="AN124" s="117"/>
      <c r="AO124" s="141"/>
      <c r="AP124" s="142"/>
      <c r="AQ124" s="142"/>
      <c r="AR124" s="142"/>
      <c r="AS124" s="114"/>
      <c r="AT124" s="115"/>
      <c r="AU124" s="117"/>
      <c r="AV124" s="117"/>
      <c r="AW124" s="101"/>
      <c r="AX124" s="101"/>
      <c r="AY124" s="101"/>
      <c r="AZ124" s="101"/>
      <c r="BA124" s="101"/>
      <c r="BB124" s="101"/>
      <c r="BC124" s="101"/>
      <c r="BD124" s="101"/>
      <c r="BE124" s="114"/>
      <c r="BF124" s="117"/>
      <c r="BG124" s="117"/>
    </row>
    <row r="125" spans="1:59" ht="30" customHeight="1" x14ac:dyDescent="0.35">
      <c r="A125" s="119" t="s">
        <v>266</v>
      </c>
      <c r="B125" s="103"/>
      <c r="C125" s="169" t="s">
        <v>1094</v>
      </c>
      <c r="D125" s="105"/>
      <c r="E125" s="138" t="s">
        <v>172</v>
      </c>
      <c r="F125" s="128">
        <v>3</v>
      </c>
      <c r="G125" s="108"/>
      <c r="H125" s="122"/>
      <c r="I125" s="249">
        <f t="shared" si="10"/>
        <v>0</v>
      </c>
      <c r="J125" s="108"/>
      <c r="K125" s="247">
        <f t="shared" si="11"/>
        <v>0</v>
      </c>
      <c r="L125" s="132"/>
      <c r="M125" s="133">
        <f t="shared" si="12"/>
        <v>0</v>
      </c>
      <c r="N125" s="133"/>
      <c r="O125" s="510">
        <f t="shared" si="13"/>
        <v>0</v>
      </c>
      <c r="P125" s="124"/>
      <c r="Q125" s="122">
        <f t="shared" si="14"/>
        <v>0</v>
      </c>
      <c r="R125" s="125"/>
      <c r="S125" s="249">
        <f t="shared" si="15"/>
        <v>0</v>
      </c>
      <c r="T125" s="124">
        <f t="shared" si="16"/>
        <v>0</v>
      </c>
      <c r="U125" s="122">
        <f t="shared" si="17"/>
        <v>0</v>
      </c>
      <c r="V125" s="256">
        <f t="shared" si="18"/>
        <v>0</v>
      </c>
      <c r="W125" s="111"/>
      <c r="X125" s="126"/>
      <c r="Y125" s="259"/>
      <c r="Z125" s="112"/>
      <c r="AA125" s="105"/>
      <c r="AB125" s="138"/>
      <c r="AC125" s="129"/>
      <c r="AE125" s="126"/>
      <c r="AF125" s="112"/>
      <c r="AG125" s="105"/>
      <c r="AH125" s="120"/>
      <c r="AI125" s="129"/>
      <c r="AJ125" s="114"/>
      <c r="AK125" s="115"/>
      <c r="AL125" s="115"/>
      <c r="AM125" s="116"/>
      <c r="AN125" s="117"/>
      <c r="AO125" s="141"/>
      <c r="AP125" s="142"/>
      <c r="AQ125" s="142"/>
      <c r="AR125" s="142"/>
      <c r="AS125" s="114"/>
      <c r="AT125" s="115"/>
      <c r="AU125" s="117"/>
      <c r="AV125" s="117"/>
      <c r="AW125" s="101"/>
      <c r="AX125" s="101"/>
      <c r="AY125" s="101"/>
      <c r="AZ125" s="101"/>
      <c r="BA125" s="101"/>
      <c r="BB125" s="101"/>
      <c r="BC125" s="101"/>
      <c r="BD125" s="101"/>
      <c r="BE125" s="114"/>
      <c r="BF125" s="117"/>
      <c r="BG125" s="117"/>
    </row>
    <row r="126" spans="1:59" ht="30" customHeight="1" x14ac:dyDescent="0.35">
      <c r="A126" s="119" t="s">
        <v>268</v>
      </c>
      <c r="B126" s="103"/>
      <c r="C126" s="169" t="s">
        <v>188</v>
      </c>
      <c r="D126" s="105"/>
      <c r="E126" s="120" t="s">
        <v>903</v>
      </c>
      <c r="F126" s="128">
        <v>3</v>
      </c>
      <c r="G126" s="108"/>
      <c r="H126" s="122"/>
      <c r="I126" s="249">
        <f t="shared" si="10"/>
        <v>0</v>
      </c>
      <c r="J126" s="108"/>
      <c r="K126" s="247">
        <f t="shared" si="11"/>
        <v>0</v>
      </c>
      <c r="L126" s="132"/>
      <c r="M126" s="133">
        <f t="shared" si="12"/>
        <v>0</v>
      </c>
      <c r="N126" s="133"/>
      <c r="O126" s="510">
        <f t="shared" si="13"/>
        <v>0</v>
      </c>
      <c r="P126" s="124"/>
      <c r="Q126" s="122">
        <f t="shared" si="14"/>
        <v>0</v>
      </c>
      <c r="R126" s="125"/>
      <c r="S126" s="249">
        <f t="shared" si="15"/>
        <v>0</v>
      </c>
      <c r="T126" s="124">
        <f t="shared" si="16"/>
        <v>0</v>
      </c>
      <c r="U126" s="122">
        <f t="shared" si="17"/>
        <v>0</v>
      </c>
      <c r="V126" s="256">
        <f t="shared" si="18"/>
        <v>0</v>
      </c>
      <c r="W126" s="111"/>
      <c r="X126" s="126"/>
      <c r="Y126" s="259"/>
      <c r="Z126" s="112"/>
      <c r="AA126" s="105"/>
      <c r="AB126" s="138"/>
      <c r="AC126" s="129"/>
      <c r="AE126" s="126"/>
      <c r="AF126" s="112"/>
      <c r="AG126" s="105"/>
      <c r="AH126" s="120"/>
      <c r="AI126" s="129"/>
      <c r="AJ126" s="114"/>
      <c r="AK126" s="115"/>
      <c r="AL126" s="115"/>
      <c r="AM126" s="116"/>
      <c r="AN126" s="117"/>
      <c r="AO126" s="141"/>
      <c r="AP126" s="142"/>
      <c r="AQ126" s="142"/>
      <c r="AR126" s="142"/>
      <c r="AS126" s="114"/>
      <c r="AT126" s="115"/>
      <c r="AU126" s="117"/>
      <c r="AV126" s="117"/>
      <c r="AW126" s="101"/>
      <c r="AX126" s="101"/>
      <c r="AY126" s="101"/>
      <c r="AZ126" s="101"/>
      <c r="BA126" s="101"/>
      <c r="BB126" s="101"/>
      <c r="BC126" s="101"/>
      <c r="BD126" s="101"/>
      <c r="BE126" s="114"/>
      <c r="BF126" s="117"/>
      <c r="BG126" s="117"/>
    </row>
    <row r="127" spans="1:59" ht="30" customHeight="1" x14ac:dyDescent="0.35">
      <c r="A127" s="119" t="s">
        <v>269</v>
      </c>
      <c r="B127" s="103"/>
      <c r="C127" s="169" t="s">
        <v>977</v>
      </c>
      <c r="D127" s="105"/>
      <c r="E127" s="120" t="s">
        <v>903</v>
      </c>
      <c r="F127" s="128">
        <v>3</v>
      </c>
      <c r="G127" s="108"/>
      <c r="H127" s="122"/>
      <c r="I127" s="249">
        <f t="shared" si="10"/>
        <v>0</v>
      </c>
      <c r="J127" s="108"/>
      <c r="K127" s="247">
        <f t="shared" si="11"/>
        <v>0</v>
      </c>
      <c r="L127" s="132"/>
      <c r="M127" s="133">
        <f t="shared" si="12"/>
        <v>0</v>
      </c>
      <c r="N127" s="133"/>
      <c r="O127" s="510">
        <f t="shared" si="13"/>
        <v>0</v>
      </c>
      <c r="P127" s="124"/>
      <c r="Q127" s="122">
        <f t="shared" si="14"/>
        <v>0</v>
      </c>
      <c r="R127" s="125"/>
      <c r="S127" s="249">
        <f t="shared" si="15"/>
        <v>0</v>
      </c>
      <c r="T127" s="124">
        <f t="shared" si="16"/>
        <v>0</v>
      </c>
      <c r="U127" s="122">
        <f t="shared" si="17"/>
        <v>0</v>
      </c>
      <c r="V127" s="256">
        <f t="shared" si="18"/>
        <v>0</v>
      </c>
      <c r="W127" s="111"/>
      <c r="X127" s="126"/>
      <c r="Y127" s="259"/>
      <c r="Z127" s="112"/>
      <c r="AA127" s="105"/>
      <c r="AB127" s="138"/>
      <c r="AC127" s="129"/>
      <c r="AE127" s="126"/>
      <c r="AF127" s="112"/>
      <c r="AG127" s="105"/>
      <c r="AH127" s="120"/>
      <c r="AI127" s="129"/>
      <c r="AJ127" s="114"/>
      <c r="AK127" s="115"/>
      <c r="AL127" s="115"/>
      <c r="AM127" s="116"/>
      <c r="AN127" s="117"/>
      <c r="AO127" s="141"/>
      <c r="AP127" s="142"/>
      <c r="AQ127" s="142"/>
      <c r="AR127" s="142"/>
      <c r="AS127" s="114"/>
      <c r="AT127" s="115"/>
      <c r="AU127" s="117"/>
      <c r="AV127" s="117"/>
      <c r="AW127" s="101"/>
      <c r="AX127" s="101"/>
      <c r="AY127" s="101"/>
      <c r="AZ127" s="101"/>
      <c r="BA127" s="101"/>
      <c r="BB127" s="101"/>
      <c r="BC127" s="101"/>
      <c r="BD127" s="101"/>
      <c r="BE127" s="114"/>
      <c r="BF127" s="117"/>
      <c r="BG127" s="117"/>
    </row>
    <row r="128" spans="1:59" ht="30" customHeight="1" x14ac:dyDescent="0.35">
      <c r="A128" s="119" t="s">
        <v>270</v>
      </c>
      <c r="B128" s="103"/>
      <c r="C128" s="169" t="s">
        <v>995</v>
      </c>
      <c r="D128" s="105"/>
      <c r="E128" s="120" t="s">
        <v>903</v>
      </c>
      <c r="F128" s="128">
        <v>1</v>
      </c>
      <c r="G128" s="108"/>
      <c r="H128" s="122"/>
      <c r="I128" s="249">
        <f t="shared" ref="I128:I190" si="19">F128*H128</f>
        <v>0</v>
      </c>
      <c r="J128" s="108"/>
      <c r="K128" s="247">
        <f t="shared" ref="K128:K190" si="20">F128*J128</f>
        <v>0</v>
      </c>
      <c r="L128" s="132"/>
      <c r="M128" s="133">
        <f t="shared" ref="M128:M190" si="21">F128*L128</f>
        <v>0</v>
      </c>
      <c r="N128" s="133"/>
      <c r="O128" s="510">
        <f t="shared" ref="O128:O190" si="22">F128*N128</f>
        <v>0</v>
      </c>
      <c r="P128" s="124"/>
      <c r="Q128" s="122">
        <f t="shared" ref="Q128:Q190" si="23">F128*P128</f>
        <v>0</v>
      </c>
      <c r="R128" s="125"/>
      <c r="S128" s="249">
        <f t="shared" ref="S128:S190" si="24">F128*R128</f>
        <v>0</v>
      </c>
      <c r="T128" s="124">
        <f t="shared" ref="T128:T190" si="25">I128+M128+Q128</f>
        <v>0</v>
      </c>
      <c r="U128" s="122">
        <f t="shared" ref="U128:U190" si="26">+K128+O128+S128</f>
        <v>0</v>
      </c>
      <c r="V128" s="256">
        <f t="shared" ref="V128:V190" si="27">+T128*652.69+U128</f>
        <v>0</v>
      </c>
      <c r="W128" s="111"/>
      <c r="X128" s="126"/>
      <c r="Y128" s="259"/>
      <c r="Z128" s="112"/>
      <c r="AA128" s="105"/>
      <c r="AB128" s="138"/>
      <c r="AC128" s="129"/>
      <c r="AE128" s="126"/>
      <c r="AF128" s="112"/>
      <c r="AG128" s="105"/>
      <c r="AH128" s="120"/>
      <c r="AI128" s="129"/>
      <c r="AJ128" s="114"/>
      <c r="AK128" s="115"/>
      <c r="AL128" s="115"/>
      <c r="AM128" s="116"/>
      <c r="AN128" s="117"/>
      <c r="AO128" s="141"/>
      <c r="AP128" s="142"/>
      <c r="AQ128" s="142"/>
      <c r="AR128" s="142"/>
      <c r="AS128" s="114"/>
      <c r="AT128" s="115"/>
      <c r="AU128" s="117"/>
      <c r="AV128" s="117"/>
      <c r="AW128" s="101"/>
      <c r="AX128" s="101"/>
      <c r="AY128" s="101"/>
      <c r="AZ128" s="101"/>
      <c r="BA128" s="101"/>
      <c r="BB128" s="101"/>
      <c r="BC128" s="101"/>
      <c r="BD128" s="101"/>
      <c r="BE128" s="114"/>
      <c r="BF128" s="117"/>
      <c r="BG128" s="117"/>
    </row>
    <row r="129" spans="1:59" ht="30" customHeight="1" x14ac:dyDescent="0.35">
      <c r="A129" s="119" t="s">
        <v>271</v>
      </c>
      <c r="B129" s="103"/>
      <c r="C129" s="169" t="s">
        <v>199</v>
      </c>
      <c r="D129" s="105"/>
      <c r="E129" s="120" t="s">
        <v>903</v>
      </c>
      <c r="F129" s="128">
        <v>1</v>
      </c>
      <c r="G129" s="108"/>
      <c r="H129" s="122"/>
      <c r="I129" s="249">
        <f t="shared" si="19"/>
        <v>0</v>
      </c>
      <c r="J129" s="108"/>
      <c r="K129" s="247">
        <f t="shared" si="20"/>
        <v>0</v>
      </c>
      <c r="L129" s="132"/>
      <c r="M129" s="133">
        <f t="shared" si="21"/>
        <v>0</v>
      </c>
      <c r="N129" s="133"/>
      <c r="O129" s="510">
        <f t="shared" si="22"/>
        <v>0</v>
      </c>
      <c r="P129" s="124"/>
      <c r="Q129" s="122">
        <f t="shared" si="23"/>
        <v>0</v>
      </c>
      <c r="R129" s="125"/>
      <c r="S129" s="249">
        <f t="shared" si="24"/>
        <v>0</v>
      </c>
      <c r="T129" s="124">
        <f t="shared" si="25"/>
        <v>0</v>
      </c>
      <c r="U129" s="122">
        <f t="shared" si="26"/>
        <v>0</v>
      </c>
      <c r="V129" s="256">
        <f t="shared" si="27"/>
        <v>0</v>
      </c>
      <c r="W129" s="111"/>
      <c r="X129" s="126"/>
      <c r="Y129" s="259"/>
      <c r="Z129" s="112"/>
      <c r="AA129" s="105"/>
      <c r="AB129" s="138"/>
      <c r="AC129" s="129"/>
      <c r="AE129" s="126"/>
      <c r="AF129" s="112"/>
      <c r="AG129" s="105"/>
      <c r="AH129" s="120"/>
      <c r="AI129" s="129"/>
      <c r="AJ129" s="114"/>
      <c r="AK129" s="115"/>
      <c r="AL129" s="115"/>
      <c r="AM129" s="116"/>
      <c r="AN129" s="117"/>
      <c r="AO129" s="141"/>
      <c r="AP129" s="142"/>
      <c r="AQ129" s="142"/>
      <c r="AR129" s="142"/>
      <c r="AS129" s="114"/>
      <c r="AT129" s="115"/>
      <c r="AU129" s="117"/>
      <c r="AV129" s="117"/>
      <c r="AW129" s="101"/>
      <c r="AX129" s="101"/>
      <c r="AY129" s="101"/>
      <c r="AZ129" s="101"/>
      <c r="BA129" s="101"/>
      <c r="BB129" s="101"/>
      <c r="BC129" s="101"/>
      <c r="BD129" s="101"/>
      <c r="BE129" s="114"/>
      <c r="BF129" s="117"/>
      <c r="BG129" s="117"/>
    </row>
    <row r="130" spans="1:59" ht="30" customHeight="1" x14ac:dyDescent="0.35">
      <c r="A130" s="119" t="s">
        <v>272</v>
      </c>
      <c r="B130" s="103"/>
      <c r="C130" s="169" t="s">
        <v>202</v>
      </c>
      <c r="D130" s="105"/>
      <c r="E130" s="120" t="s">
        <v>903</v>
      </c>
      <c r="F130" s="128">
        <v>1</v>
      </c>
      <c r="G130" s="108"/>
      <c r="H130" s="122"/>
      <c r="I130" s="249">
        <f t="shared" si="19"/>
        <v>0</v>
      </c>
      <c r="J130" s="108"/>
      <c r="K130" s="247">
        <f t="shared" si="20"/>
        <v>0</v>
      </c>
      <c r="L130" s="132"/>
      <c r="M130" s="133">
        <f t="shared" si="21"/>
        <v>0</v>
      </c>
      <c r="N130" s="133"/>
      <c r="O130" s="510">
        <f t="shared" si="22"/>
        <v>0</v>
      </c>
      <c r="P130" s="124"/>
      <c r="Q130" s="122">
        <f t="shared" si="23"/>
        <v>0</v>
      </c>
      <c r="R130" s="125"/>
      <c r="S130" s="249">
        <f t="shared" si="24"/>
        <v>0</v>
      </c>
      <c r="T130" s="124">
        <f t="shared" si="25"/>
        <v>0</v>
      </c>
      <c r="U130" s="122">
        <f t="shared" si="26"/>
        <v>0</v>
      </c>
      <c r="V130" s="256">
        <f t="shared" si="27"/>
        <v>0</v>
      </c>
      <c r="W130" s="111"/>
      <c r="X130" s="126"/>
      <c r="Y130" s="259"/>
      <c r="Z130" s="112"/>
      <c r="AA130" s="105"/>
      <c r="AB130" s="138"/>
      <c r="AC130" s="129"/>
      <c r="AE130" s="126"/>
      <c r="AF130" s="112"/>
      <c r="AG130" s="105"/>
      <c r="AH130" s="120"/>
      <c r="AI130" s="129"/>
      <c r="AJ130" s="114"/>
      <c r="AK130" s="115"/>
      <c r="AL130" s="115"/>
      <c r="AM130" s="116"/>
      <c r="AN130" s="117"/>
      <c r="AO130" s="141"/>
      <c r="AP130" s="142"/>
      <c r="AQ130" s="142"/>
      <c r="AR130" s="142"/>
      <c r="AS130" s="114"/>
      <c r="AT130" s="115"/>
      <c r="AU130" s="117"/>
      <c r="AV130" s="117"/>
      <c r="AW130" s="101"/>
      <c r="AX130" s="101"/>
      <c r="AY130" s="101"/>
      <c r="AZ130" s="101"/>
      <c r="BA130" s="101"/>
      <c r="BB130" s="101"/>
      <c r="BC130" s="101"/>
      <c r="BD130" s="101"/>
      <c r="BE130" s="114"/>
      <c r="BF130" s="117"/>
      <c r="BG130" s="117"/>
    </row>
    <row r="131" spans="1:59" ht="30" customHeight="1" x14ac:dyDescent="0.35">
      <c r="A131" s="119" t="s">
        <v>273</v>
      </c>
      <c r="B131" s="103"/>
      <c r="C131" s="169" t="s">
        <v>622</v>
      </c>
      <c r="D131" s="105"/>
      <c r="E131" s="120" t="s">
        <v>903</v>
      </c>
      <c r="F131" s="128">
        <v>1</v>
      </c>
      <c r="G131" s="108"/>
      <c r="H131" s="122"/>
      <c r="I131" s="249">
        <f t="shared" si="19"/>
        <v>0</v>
      </c>
      <c r="J131" s="108"/>
      <c r="K131" s="247">
        <f t="shared" si="20"/>
        <v>0</v>
      </c>
      <c r="L131" s="132"/>
      <c r="M131" s="133">
        <f t="shared" si="21"/>
        <v>0</v>
      </c>
      <c r="N131" s="133"/>
      <c r="O131" s="510">
        <f t="shared" si="22"/>
        <v>0</v>
      </c>
      <c r="P131" s="124"/>
      <c r="Q131" s="122">
        <f t="shared" si="23"/>
        <v>0</v>
      </c>
      <c r="R131" s="122"/>
      <c r="S131" s="249">
        <f t="shared" si="24"/>
        <v>0</v>
      </c>
      <c r="T131" s="124">
        <f t="shared" si="25"/>
        <v>0</v>
      </c>
      <c r="U131" s="122">
        <f t="shared" si="26"/>
        <v>0</v>
      </c>
      <c r="V131" s="256">
        <f t="shared" si="27"/>
        <v>0</v>
      </c>
      <c r="W131" s="111"/>
      <c r="X131" s="126"/>
      <c r="Y131" s="259"/>
      <c r="Z131" s="112"/>
      <c r="AA131" s="105"/>
      <c r="AB131" s="138"/>
      <c r="AC131" s="129"/>
      <c r="AE131" s="126"/>
      <c r="AF131" s="112"/>
      <c r="AG131" s="105"/>
      <c r="AH131" s="120"/>
      <c r="AI131" s="129"/>
      <c r="AJ131" s="114"/>
      <c r="AK131" s="115"/>
      <c r="AL131" s="115"/>
      <c r="AM131" s="116"/>
      <c r="AN131" s="117"/>
      <c r="AO131" s="141"/>
      <c r="AP131" s="142"/>
      <c r="AQ131" s="142"/>
      <c r="AR131" s="142"/>
      <c r="AS131" s="114"/>
      <c r="AT131" s="115"/>
      <c r="AU131" s="117"/>
      <c r="AV131" s="117"/>
      <c r="AW131" s="101"/>
      <c r="AX131" s="101"/>
      <c r="AY131" s="101"/>
      <c r="AZ131" s="101"/>
      <c r="BA131" s="101"/>
      <c r="BB131" s="101"/>
      <c r="BC131" s="101"/>
      <c r="BD131" s="101"/>
      <c r="BE131" s="114"/>
      <c r="BF131" s="117"/>
      <c r="BG131" s="117"/>
    </row>
    <row r="132" spans="1:59" ht="30" customHeight="1" x14ac:dyDescent="0.35">
      <c r="A132" s="119" t="s">
        <v>590</v>
      </c>
      <c r="B132" s="103"/>
      <c r="C132" s="169" t="s">
        <v>996</v>
      </c>
      <c r="D132" s="105"/>
      <c r="E132" s="120" t="s">
        <v>172</v>
      </c>
      <c r="F132" s="128">
        <v>1</v>
      </c>
      <c r="G132" s="108"/>
      <c r="H132" s="122"/>
      <c r="I132" s="249">
        <f t="shared" si="19"/>
        <v>0</v>
      </c>
      <c r="J132" s="108"/>
      <c r="K132" s="247">
        <f t="shared" si="20"/>
        <v>0</v>
      </c>
      <c r="L132" s="132"/>
      <c r="M132" s="133">
        <f t="shared" si="21"/>
        <v>0</v>
      </c>
      <c r="N132" s="133"/>
      <c r="O132" s="510">
        <f t="shared" si="22"/>
        <v>0</v>
      </c>
      <c r="P132" s="124"/>
      <c r="Q132" s="122">
        <f t="shared" si="23"/>
        <v>0</v>
      </c>
      <c r="R132" s="122"/>
      <c r="S132" s="249">
        <f t="shared" si="24"/>
        <v>0</v>
      </c>
      <c r="T132" s="124">
        <f t="shared" si="25"/>
        <v>0</v>
      </c>
      <c r="U132" s="122">
        <f t="shared" si="26"/>
        <v>0</v>
      </c>
      <c r="V132" s="256">
        <f t="shared" si="27"/>
        <v>0</v>
      </c>
      <c r="W132" s="111"/>
      <c r="X132" s="126"/>
      <c r="Y132" s="259"/>
      <c r="Z132" s="112"/>
      <c r="AA132" s="105"/>
      <c r="AB132" s="138"/>
      <c r="AC132" s="129"/>
      <c r="AE132" s="126"/>
      <c r="AF132" s="112"/>
      <c r="AG132" s="105"/>
      <c r="AH132" s="120"/>
      <c r="AI132" s="129"/>
      <c r="AJ132" s="114"/>
      <c r="AK132" s="115"/>
      <c r="AL132" s="115"/>
      <c r="AM132" s="116"/>
      <c r="AN132" s="117"/>
      <c r="AO132" s="141"/>
      <c r="AP132" s="142"/>
      <c r="AQ132" s="142"/>
      <c r="AR132" s="142"/>
      <c r="AS132" s="114"/>
      <c r="AT132" s="115"/>
      <c r="AU132" s="117"/>
      <c r="AV132" s="117"/>
      <c r="AW132" s="101"/>
      <c r="AX132" s="101"/>
      <c r="AY132" s="101"/>
      <c r="AZ132" s="101"/>
      <c r="BA132" s="101"/>
      <c r="BB132" s="101"/>
      <c r="BC132" s="101"/>
      <c r="BD132" s="101"/>
      <c r="BE132" s="114"/>
      <c r="BF132" s="117"/>
      <c r="BG132" s="117"/>
    </row>
    <row r="133" spans="1:59" ht="30" customHeight="1" x14ac:dyDescent="0.35">
      <c r="A133" s="119" t="s">
        <v>274</v>
      </c>
      <c r="B133" s="103"/>
      <c r="C133" s="508" t="s">
        <v>275</v>
      </c>
      <c r="D133" s="105"/>
      <c r="E133" s="120"/>
      <c r="F133" s="128"/>
      <c r="G133" s="132"/>
      <c r="H133" s="133"/>
      <c r="I133" s="250"/>
      <c r="J133" s="132"/>
      <c r="K133" s="510"/>
      <c r="L133" s="132"/>
      <c r="M133" s="133"/>
      <c r="N133" s="133"/>
      <c r="O133" s="510"/>
      <c r="P133" s="132"/>
      <c r="Q133" s="133"/>
      <c r="R133" s="133"/>
      <c r="S133" s="250"/>
      <c r="T133" s="124"/>
      <c r="U133" s="122"/>
      <c r="V133" s="256"/>
      <c r="W133" s="111"/>
      <c r="X133" s="126" t="s">
        <v>274</v>
      </c>
      <c r="Y133" s="259"/>
      <c r="Z133" s="137" t="s">
        <v>275</v>
      </c>
      <c r="AA133" s="105"/>
      <c r="AB133" s="138"/>
      <c r="AC133" s="129"/>
      <c r="AE133" s="126" t="s">
        <v>274</v>
      </c>
      <c r="AF133" s="137" t="s">
        <v>276</v>
      </c>
      <c r="AG133" s="105"/>
      <c r="AH133" s="120"/>
      <c r="AI133" s="129"/>
      <c r="AJ133" s="140"/>
      <c r="AK133" s="115"/>
      <c r="AL133" s="115"/>
      <c r="AM133" s="141"/>
      <c r="AN133" s="142"/>
      <c r="AO133" s="141"/>
      <c r="AP133" s="142"/>
      <c r="AQ133" s="142"/>
      <c r="AR133" s="142"/>
      <c r="AS133" s="140"/>
      <c r="AT133" s="143"/>
      <c r="AU133" s="142"/>
      <c r="AV133" s="142"/>
      <c r="AW133" s="101"/>
      <c r="AX133" s="101"/>
      <c r="AY133" s="101"/>
      <c r="AZ133" s="101"/>
      <c r="BA133" s="101"/>
      <c r="BB133" s="101"/>
      <c r="BC133" s="101"/>
      <c r="BD133" s="101"/>
      <c r="BE133" s="114"/>
      <c r="BF133" s="117"/>
      <c r="BG133" s="117"/>
    </row>
    <row r="134" spans="1:59" ht="30" customHeight="1" x14ac:dyDescent="0.35">
      <c r="A134" s="119" t="s">
        <v>277</v>
      </c>
      <c r="B134" s="103"/>
      <c r="C134" s="104" t="s">
        <v>171</v>
      </c>
      <c r="D134" s="105"/>
      <c r="E134" s="120" t="s">
        <v>172</v>
      </c>
      <c r="F134" s="128"/>
      <c r="G134" s="108"/>
      <c r="H134" s="122"/>
      <c r="I134" s="249">
        <f t="shared" si="19"/>
        <v>0</v>
      </c>
      <c r="J134" s="130"/>
      <c r="K134" s="251">
        <f t="shared" si="20"/>
        <v>0</v>
      </c>
      <c r="L134" s="132"/>
      <c r="M134" s="133">
        <f t="shared" si="21"/>
        <v>0</v>
      </c>
      <c r="N134" s="133"/>
      <c r="O134" s="510">
        <f t="shared" si="22"/>
        <v>0</v>
      </c>
      <c r="P134" s="124"/>
      <c r="Q134" s="122">
        <f t="shared" si="23"/>
        <v>0</v>
      </c>
      <c r="R134" s="125"/>
      <c r="S134" s="249">
        <f t="shared" si="24"/>
        <v>0</v>
      </c>
      <c r="T134" s="124">
        <f t="shared" si="25"/>
        <v>0</v>
      </c>
      <c r="U134" s="122">
        <f t="shared" si="26"/>
        <v>0</v>
      </c>
      <c r="V134" s="256">
        <f t="shared" si="27"/>
        <v>0</v>
      </c>
      <c r="W134" s="111"/>
      <c r="X134" s="126" t="s">
        <v>277</v>
      </c>
      <c r="Y134" s="259"/>
      <c r="Z134" s="112" t="s">
        <v>171</v>
      </c>
      <c r="AA134" s="105"/>
      <c r="AB134" s="138" t="s">
        <v>172</v>
      </c>
      <c r="AC134" s="129">
        <v>1</v>
      </c>
      <c r="AE134" s="126" t="s">
        <v>277</v>
      </c>
      <c r="AF134" s="112" t="s">
        <v>173</v>
      </c>
      <c r="AG134" s="105"/>
      <c r="AH134" s="120" t="s">
        <v>172</v>
      </c>
      <c r="AI134" s="129">
        <v>1</v>
      </c>
      <c r="AJ134" s="114">
        <v>2500</v>
      </c>
      <c r="AK134" s="115"/>
      <c r="AL134" s="115"/>
      <c r="AM134" s="116"/>
      <c r="AN134" s="117"/>
      <c r="AO134" s="141"/>
      <c r="AP134" s="142"/>
      <c r="AQ134" s="142"/>
      <c r="AR134" s="142"/>
      <c r="AS134" s="114"/>
      <c r="AT134" s="115"/>
      <c r="AU134" s="117"/>
      <c r="AV134" s="117"/>
      <c r="AW134" s="101"/>
      <c r="AX134" s="101"/>
      <c r="AY134" s="101"/>
      <c r="AZ134" s="101"/>
      <c r="BA134" s="101"/>
      <c r="BB134" s="101"/>
      <c r="BC134" s="101"/>
      <c r="BD134" s="101"/>
      <c r="BE134" s="114"/>
      <c r="BF134" s="117"/>
      <c r="BG134" s="117"/>
    </row>
    <row r="135" spans="1:59" ht="30" customHeight="1" x14ac:dyDescent="0.35">
      <c r="A135" s="119" t="s">
        <v>509</v>
      </c>
      <c r="B135" s="103"/>
      <c r="C135" s="104" t="s">
        <v>682</v>
      </c>
      <c r="D135" s="105"/>
      <c r="E135" s="120" t="s">
        <v>172</v>
      </c>
      <c r="F135" s="128"/>
      <c r="G135" s="108"/>
      <c r="H135" s="122"/>
      <c r="I135" s="249">
        <f t="shared" si="19"/>
        <v>0</v>
      </c>
      <c r="J135" s="130"/>
      <c r="K135" s="251">
        <f t="shared" si="20"/>
        <v>0</v>
      </c>
      <c r="L135" s="132"/>
      <c r="M135" s="133">
        <f t="shared" si="21"/>
        <v>0</v>
      </c>
      <c r="N135" s="133"/>
      <c r="O135" s="510">
        <f t="shared" si="22"/>
        <v>0</v>
      </c>
      <c r="P135" s="124"/>
      <c r="Q135" s="122">
        <f t="shared" si="23"/>
        <v>0</v>
      </c>
      <c r="R135" s="125"/>
      <c r="S135" s="249">
        <f t="shared" si="24"/>
        <v>0</v>
      </c>
      <c r="T135" s="124">
        <f t="shared" si="25"/>
        <v>0</v>
      </c>
      <c r="U135" s="122">
        <f t="shared" si="26"/>
        <v>0</v>
      </c>
      <c r="V135" s="256">
        <f t="shared" si="27"/>
        <v>0</v>
      </c>
      <c r="W135" s="111"/>
      <c r="X135" s="126" t="s">
        <v>509</v>
      </c>
      <c r="Y135" s="259"/>
      <c r="Z135" s="112" t="s">
        <v>279</v>
      </c>
      <c r="AA135" s="105"/>
      <c r="AB135" s="138" t="s">
        <v>172</v>
      </c>
      <c r="AC135" s="129">
        <v>2</v>
      </c>
      <c r="AE135" s="126" t="s">
        <v>509</v>
      </c>
      <c r="AF135" s="112" t="s">
        <v>510</v>
      </c>
      <c r="AG135" s="105"/>
      <c r="AH135" s="120" t="s">
        <v>172</v>
      </c>
      <c r="AI135" s="129">
        <v>2</v>
      </c>
      <c r="AJ135" s="114">
        <v>900</v>
      </c>
      <c r="AK135" s="115"/>
      <c r="AL135" s="115"/>
      <c r="AM135" s="116"/>
      <c r="AN135" s="117"/>
      <c r="AO135" s="141"/>
      <c r="AP135" s="142"/>
      <c r="AQ135" s="142"/>
      <c r="AR135" s="142"/>
      <c r="AS135" s="114"/>
      <c r="AT135" s="115"/>
      <c r="AU135" s="117"/>
      <c r="AV135" s="117"/>
      <c r="AW135" s="101"/>
      <c r="AX135" s="101"/>
      <c r="AY135" s="101"/>
      <c r="AZ135" s="101"/>
      <c r="BA135" s="101"/>
      <c r="BB135" s="101"/>
      <c r="BC135" s="101"/>
      <c r="BD135" s="101"/>
      <c r="BE135" s="114"/>
      <c r="BF135" s="117"/>
      <c r="BG135" s="117"/>
    </row>
    <row r="136" spans="1:59" ht="30" customHeight="1" x14ac:dyDescent="0.35">
      <c r="A136" s="119" t="s">
        <v>278</v>
      </c>
      <c r="B136" s="103"/>
      <c r="C136" s="104" t="s">
        <v>281</v>
      </c>
      <c r="D136" s="105"/>
      <c r="E136" s="120" t="s">
        <v>172</v>
      </c>
      <c r="F136" s="128"/>
      <c r="G136" s="108"/>
      <c r="H136" s="122"/>
      <c r="I136" s="249">
        <f t="shared" si="19"/>
        <v>0</v>
      </c>
      <c r="J136" s="130"/>
      <c r="K136" s="251">
        <f t="shared" si="20"/>
        <v>0</v>
      </c>
      <c r="L136" s="132"/>
      <c r="M136" s="133">
        <f t="shared" si="21"/>
        <v>0</v>
      </c>
      <c r="N136" s="133"/>
      <c r="O136" s="510">
        <f t="shared" si="22"/>
        <v>0</v>
      </c>
      <c r="P136" s="124"/>
      <c r="Q136" s="122">
        <f t="shared" si="23"/>
        <v>0</v>
      </c>
      <c r="R136" s="125"/>
      <c r="S136" s="249">
        <f t="shared" si="24"/>
        <v>0</v>
      </c>
      <c r="T136" s="124">
        <f t="shared" si="25"/>
        <v>0</v>
      </c>
      <c r="U136" s="122">
        <f t="shared" si="26"/>
        <v>0</v>
      </c>
      <c r="V136" s="256">
        <f t="shared" si="27"/>
        <v>0</v>
      </c>
      <c r="W136" s="111"/>
      <c r="X136" s="126" t="s">
        <v>278</v>
      </c>
      <c r="Y136" s="259"/>
      <c r="Z136" s="112" t="s">
        <v>281</v>
      </c>
      <c r="AA136" s="105"/>
      <c r="AB136" s="138" t="s">
        <v>172</v>
      </c>
      <c r="AC136" s="129">
        <v>6</v>
      </c>
      <c r="AE136" s="126" t="s">
        <v>278</v>
      </c>
      <c r="AF136" s="112" t="s">
        <v>282</v>
      </c>
      <c r="AG136" s="105"/>
      <c r="AH136" s="120" t="s">
        <v>172</v>
      </c>
      <c r="AI136" s="129">
        <v>6</v>
      </c>
      <c r="AJ136" s="114">
        <v>600</v>
      </c>
      <c r="AK136" s="115"/>
      <c r="AL136" s="115"/>
      <c r="AM136" s="116"/>
      <c r="AN136" s="117"/>
      <c r="AO136" s="141"/>
      <c r="AP136" s="142"/>
      <c r="AQ136" s="142"/>
      <c r="AR136" s="142"/>
      <c r="AS136" s="114"/>
      <c r="AT136" s="115"/>
      <c r="AU136" s="117"/>
      <c r="AV136" s="117"/>
      <c r="AW136" s="101"/>
      <c r="AX136" s="101"/>
      <c r="AY136" s="101"/>
      <c r="AZ136" s="101"/>
      <c r="BA136" s="101"/>
      <c r="BB136" s="101"/>
      <c r="BC136" s="101"/>
      <c r="BD136" s="101"/>
      <c r="BE136" s="114"/>
      <c r="BF136" s="117"/>
      <c r="BG136" s="117"/>
    </row>
    <row r="137" spans="1:59" ht="30" customHeight="1" x14ac:dyDescent="0.35">
      <c r="A137" s="119" t="s">
        <v>280</v>
      </c>
      <c r="B137" s="103"/>
      <c r="C137" s="104" t="s">
        <v>193</v>
      </c>
      <c r="D137" s="105"/>
      <c r="E137" s="120" t="s">
        <v>903</v>
      </c>
      <c r="F137" s="128"/>
      <c r="G137" s="108"/>
      <c r="H137" s="122"/>
      <c r="I137" s="249">
        <f t="shared" si="19"/>
        <v>0</v>
      </c>
      <c r="J137" s="130"/>
      <c r="K137" s="251">
        <f t="shared" si="20"/>
        <v>0</v>
      </c>
      <c r="L137" s="132"/>
      <c r="M137" s="133">
        <f t="shared" si="21"/>
        <v>0</v>
      </c>
      <c r="N137" s="133"/>
      <c r="O137" s="510">
        <f t="shared" si="22"/>
        <v>0</v>
      </c>
      <c r="P137" s="124"/>
      <c r="Q137" s="122">
        <f t="shared" si="23"/>
        <v>0</v>
      </c>
      <c r="R137" s="125"/>
      <c r="S137" s="249">
        <f t="shared" si="24"/>
        <v>0</v>
      </c>
      <c r="T137" s="124">
        <f t="shared" si="25"/>
        <v>0</v>
      </c>
      <c r="U137" s="122">
        <f t="shared" si="26"/>
        <v>0</v>
      </c>
      <c r="V137" s="256">
        <f t="shared" si="27"/>
        <v>0</v>
      </c>
      <c r="W137" s="111"/>
      <c r="X137" s="126" t="s">
        <v>280</v>
      </c>
      <c r="Y137" s="259"/>
      <c r="Z137" s="112" t="s">
        <v>193</v>
      </c>
      <c r="AA137" s="105"/>
      <c r="AB137" s="138" t="s">
        <v>903</v>
      </c>
      <c r="AC137" s="129">
        <v>1</v>
      </c>
      <c r="AE137" s="126" t="s">
        <v>280</v>
      </c>
      <c r="AF137" s="112" t="s">
        <v>194</v>
      </c>
      <c r="AG137" s="105"/>
      <c r="AH137" s="120" t="s">
        <v>903</v>
      </c>
      <c r="AI137" s="129">
        <v>1</v>
      </c>
      <c r="AJ137" s="114">
        <v>1200</v>
      </c>
      <c r="AK137" s="115"/>
      <c r="AL137" s="115"/>
      <c r="AM137" s="116"/>
      <c r="AN137" s="117"/>
      <c r="AO137" s="141"/>
      <c r="AP137" s="142"/>
      <c r="AQ137" s="142"/>
      <c r="AR137" s="142"/>
      <c r="AS137" s="114"/>
      <c r="AT137" s="115"/>
      <c r="AU137" s="117"/>
      <c r="AV137" s="117"/>
      <c r="AW137" s="101"/>
      <c r="AX137" s="101"/>
      <c r="AY137" s="101"/>
      <c r="AZ137" s="101"/>
      <c r="BA137" s="101"/>
      <c r="BB137" s="101"/>
      <c r="BC137" s="101"/>
      <c r="BD137" s="101"/>
      <c r="BE137" s="114"/>
      <c r="BF137" s="117"/>
      <c r="BG137" s="117"/>
    </row>
    <row r="138" spans="1:59" ht="30" customHeight="1" x14ac:dyDescent="0.35">
      <c r="A138" s="119" t="s">
        <v>511</v>
      </c>
      <c r="B138" s="103"/>
      <c r="C138" s="104" t="s">
        <v>196</v>
      </c>
      <c r="D138" s="105"/>
      <c r="E138" s="120" t="s">
        <v>903</v>
      </c>
      <c r="F138" s="128"/>
      <c r="G138" s="108"/>
      <c r="H138" s="122"/>
      <c r="I138" s="249">
        <f t="shared" si="19"/>
        <v>0</v>
      </c>
      <c r="J138" s="130"/>
      <c r="K138" s="251">
        <f t="shared" si="20"/>
        <v>0</v>
      </c>
      <c r="L138" s="132"/>
      <c r="M138" s="133">
        <f t="shared" si="21"/>
        <v>0</v>
      </c>
      <c r="N138" s="133"/>
      <c r="O138" s="510">
        <f t="shared" si="22"/>
        <v>0</v>
      </c>
      <c r="P138" s="124"/>
      <c r="Q138" s="122">
        <f t="shared" si="23"/>
        <v>0</v>
      </c>
      <c r="R138" s="125"/>
      <c r="S138" s="249">
        <f t="shared" si="24"/>
        <v>0</v>
      </c>
      <c r="T138" s="124">
        <f t="shared" si="25"/>
        <v>0</v>
      </c>
      <c r="U138" s="122">
        <f t="shared" si="26"/>
        <v>0</v>
      </c>
      <c r="V138" s="256">
        <f t="shared" si="27"/>
        <v>0</v>
      </c>
      <c r="W138" s="111"/>
      <c r="X138" s="126" t="s">
        <v>511</v>
      </c>
      <c r="Y138" s="259"/>
      <c r="Z138" s="112" t="s">
        <v>196</v>
      </c>
      <c r="AA138" s="105"/>
      <c r="AB138" s="138" t="s">
        <v>903</v>
      </c>
      <c r="AC138" s="129">
        <v>1</v>
      </c>
      <c r="AE138" s="126" t="s">
        <v>511</v>
      </c>
      <c r="AF138" s="112" t="s">
        <v>197</v>
      </c>
      <c r="AG138" s="105"/>
      <c r="AH138" s="120" t="s">
        <v>903</v>
      </c>
      <c r="AI138" s="129">
        <v>1</v>
      </c>
      <c r="AJ138" s="114">
        <v>350</v>
      </c>
      <c r="AK138" s="115"/>
      <c r="AL138" s="115"/>
      <c r="AM138" s="116"/>
      <c r="AN138" s="117"/>
      <c r="AO138" s="141"/>
      <c r="AP138" s="142"/>
      <c r="AQ138" s="142"/>
      <c r="AR138" s="142"/>
      <c r="AS138" s="114"/>
      <c r="AT138" s="115"/>
      <c r="AU138" s="117"/>
      <c r="AV138" s="117"/>
      <c r="AW138" s="101"/>
      <c r="AX138" s="101"/>
      <c r="AY138" s="101"/>
      <c r="AZ138" s="101"/>
      <c r="BA138" s="101"/>
      <c r="BB138" s="101"/>
      <c r="BC138" s="101"/>
      <c r="BD138" s="101"/>
      <c r="BE138" s="114"/>
      <c r="BF138" s="117"/>
      <c r="BG138" s="117"/>
    </row>
    <row r="139" spans="1:59" ht="30" customHeight="1" x14ac:dyDescent="0.35">
      <c r="A139" s="119" t="s">
        <v>512</v>
      </c>
      <c r="B139" s="103"/>
      <c r="C139" s="104" t="s">
        <v>199</v>
      </c>
      <c r="D139" s="105"/>
      <c r="E139" s="120" t="s">
        <v>903</v>
      </c>
      <c r="F139" s="128"/>
      <c r="G139" s="108"/>
      <c r="H139" s="122"/>
      <c r="I139" s="249">
        <f t="shared" si="19"/>
        <v>0</v>
      </c>
      <c r="J139" s="130"/>
      <c r="K139" s="251">
        <f t="shared" si="20"/>
        <v>0</v>
      </c>
      <c r="L139" s="132"/>
      <c r="M139" s="133">
        <f t="shared" si="21"/>
        <v>0</v>
      </c>
      <c r="N139" s="133"/>
      <c r="O139" s="510">
        <f t="shared" si="22"/>
        <v>0</v>
      </c>
      <c r="P139" s="124"/>
      <c r="Q139" s="122">
        <f t="shared" si="23"/>
        <v>0</v>
      </c>
      <c r="R139" s="125"/>
      <c r="S139" s="249">
        <f t="shared" si="24"/>
        <v>0</v>
      </c>
      <c r="T139" s="124">
        <f t="shared" si="25"/>
        <v>0</v>
      </c>
      <c r="U139" s="122">
        <f t="shared" si="26"/>
        <v>0</v>
      </c>
      <c r="V139" s="256">
        <f t="shared" si="27"/>
        <v>0</v>
      </c>
      <c r="W139" s="111"/>
      <c r="X139" s="126" t="s">
        <v>512</v>
      </c>
      <c r="Y139" s="259"/>
      <c r="Z139" s="112" t="s">
        <v>199</v>
      </c>
      <c r="AA139" s="105"/>
      <c r="AB139" s="138" t="s">
        <v>903</v>
      </c>
      <c r="AC139" s="129">
        <v>1</v>
      </c>
      <c r="AE139" s="126" t="s">
        <v>512</v>
      </c>
      <c r="AF139" s="112" t="s">
        <v>200</v>
      </c>
      <c r="AG139" s="105"/>
      <c r="AH139" s="120" t="s">
        <v>903</v>
      </c>
      <c r="AI139" s="129">
        <v>1</v>
      </c>
      <c r="AJ139" s="114">
        <v>5000</v>
      </c>
      <c r="AK139" s="115"/>
      <c r="AL139" s="115"/>
      <c r="AM139" s="116"/>
      <c r="AN139" s="117"/>
      <c r="AO139" s="141"/>
      <c r="AP139" s="142"/>
      <c r="AQ139" s="142"/>
      <c r="AR139" s="142"/>
      <c r="AS139" s="114"/>
      <c r="AT139" s="115"/>
      <c r="AU139" s="117"/>
      <c r="AV139" s="117"/>
      <c r="AW139" s="101"/>
      <c r="AX139" s="101"/>
      <c r="AY139" s="101"/>
      <c r="AZ139" s="101"/>
      <c r="BA139" s="101"/>
      <c r="BB139" s="101"/>
      <c r="BC139" s="101"/>
      <c r="BD139" s="101"/>
      <c r="BE139" s="114"/>
      <c r="BF139" s="117"/>
      <c r="BG139" s="117"/>
    </row>
    <row r="140" spans="1:59" ht="30" customHeight="1" x14ac:dyDescent="0.35">
      <c r="A140" s="119" t="s">
        <v>283</v>
      </c>
      <c r="B140" s="103"/>
      <c r="C140" s="104" t="s">
        <v>202</v>
      </c>
      <c r="D140" s="105"/>
      <c r="E140" s="120" t="s">
        <v>903</v>
      </c>
      <c r="F140" s="128"/>
      <c r="G140" s="108"/>
      <c r="H140" s="122"/>
      <c r="I140" s="249">
        <f t="shared" si="19"/>
        <v>0</v>
      </c>
      <c r="J140" s="130"/>
      <c r="K140" s="251">
        <f t="shared" si="20"/>
        <v>0</v>
      </c>
      <c r="L140" s="132"/>
      <c r="M140" s="133">
        <f t="shared" si="21"/>
        <v>0</v>
      </c>
      <c r="N140" s="133"/>
      <c r="O140" s="510">
        <f t="shared" si="22"/>
        <v>0</v>
      </c>
      <c r="P140" s="124"/>
      <c r="Q140" s="122">
        <f t="shared" si="23"/>
        <v>0</v>
      </c>
      <c r="R140" s="125"/>
      <c r="S140" s="249">
        <f t="shared" si="24"/>
        <v>0</v>
      </c>
      <c r="T140" s="124">
        <f t="shared" si="25"/>
        <v>0</v>
      </c>
      <c r="U140" s="122">
        <f t="shared" si="26"/>
        <v>0</v>
      </c>
      <c r="V140" s="256">
        <f t="shared" si="27"/>
        <v>0</v>
      </c>
      <c r="W140" s="111"/>
      <c r="X140" s="126" t="s">
        <v>283</v>
      </c>
      <c r="Y140" s="259"/>
      <c r="Z140" s="112" t="s">
        <v>202</v>
      </c>
      <c r="AA140" s="105"/>
      <c r="AB140" s="138" t="s">
        <v>903</v>
      </c>
      <c r="AC140" s="129">
        <v>1</v>
      </c>
      <c r="AE140" s="126" t="s">
        <v>283</v>
      </c>
      <c r="AF140" s="112" t="s">
        <v>203</v>
      </c>
      <c r="AG140" s="105"/>
      <c r="AH140" s="120" t="s">
        <v>903</v>
      </c>
      <c r="AI140" s="129">
        <v>1</v>
      </c>
      <c r="AJ140" s="114">
        <v>350</v>
      </c>
      <c r="AK140" s="115"/>
      <c r="AL140" s="115"/>
      <c r="AM140" s="116"/>
      <c r="AN140" s="117"/>
      <c r="AO140" s="141"/>
      <c r="AP140" s="142"/>
      <c r="AQ140" s="142"/>
      <c r="AR140" s="142"/>
      <c r="AS140" s="114"/>
      <c r="AT140" s="115"/>
      <c r="AU140" s="117"/>
      <c r="AV140" s="117"/>
      <c r="AW140" s="101"/>
      <c r="AX140" s="101"/>
      <c r="AY140" s="101"/>
      <c r="AZ140" s="101"/>
      <c r="BA140" s="101"/>
      <c r="BB140" s="101"/>
      <c r="BC140" s="101"/>
      <c r="BD140" s="101"/>
      <c r="BE140" s="114"/>
      <c r="BF140" s="117"/>
      <c r="BG140" s="117"/>
    </row>
    <row r="141" spans="1:59" ht="30" customHeight="1" x14ac:dyDescent="0.35">
      <c r="A141" s="119" t="s">
        <v>284</v>
      </c>
      <c r="B141" s="103"/>
      <c r="C141" s="104" t="s">
        <v>622</v>
      </c>
      <c r="D141" s="105"/>
      <c r="E141" s="120" t="s">
        <v>172</v>
      </c>
      <c r="F141" s="128"/>
      <c r="G141" s="108"/>
      <c r="H141" s="122"/>
      <c r="I141" s="249">
        <f t="shared" si="19"/>
        <v>0</v>
      </c>
      <c r="J141" s="130"/>
      <c r="K141" s="251">
        <f t="shared" si="20"/>
        <v>0</v>
      </c>
      <c r="L141" s="132"/>
      <c r="M141" s="133">
        <f t="shared" si="21"/>
        <v>0</v>
      </c>
      <c r="N141" s="133"/>
      <c r="O141" s="510">
        <f t="shared" si="22"/>
        <v>0</v>
      </c>
      <c r="P141" s="124"/>
      <c r="Q141" s="122">
        <f t="shared" si="23"/>
        <v>0</v>
      </c>
      <c r="R141" s="122"/>
      <c r="S141" s="249">
        <f t="shared" si="24"/>
        <v>0</v>
      </c>
      <c r="T141" s="124">
        <f t="shared" si="25"/>
        <v>0</v>
      </c>
      <c r="U141" s="122">
        <f t="shared" si="26"/>
        <v>0</v>
      </c>
      <c r="V141" s="256">
        <f t="shared" si="27"/>
        <v>0</v>
      </c>
      <c r="W141" s="111"/>
      <c r="X141" s="126"/>
      <c r="Y141" s="259"/>
      <c r="Z141" s="112"/>
      <c r="AA141" s="105"/>
      <c r="AB141" s="138"/>
      <c r="AC141" s="129"/>
      <c r="AE141" s="126"/>
      <c r="AF141" s="112"/>
      <c r="AG141" s="105"/>
      <c r="AH141" s="120"/>
      <c r="AI141" s="129"/>
      <c r="AJ141" s="114"/>
      <c r="AK141" s="115"/>
      <c r="AL141" s="115"/>
      <c r="AM141" s="116"/>
      <c r="AN141" s="117"/>
      <c r="AO141" s="141"/>
      <c r="AP141" s="142"/>
      <c r="AQ141" s="142"/>
      <c r="AR141" s="142"/>
      <c r="AS141" s="114"/>
      <c r="AT141" s="115"/>
      <c r="AU141" s="117"/>
      <c r="AV141" s="117"/>
      <c r="AW141" s="101"/>
      <c r="AX141" s="101"/>
      <c r="AY141" s="101"/>
      <c r="AZ141" s="101"/>
      <c r="BA141" s="101"/>
      <c r="BB141" s="101"/>
      <c r="BC141" s="101"/>
      <c r="BD141" s="101"/>
      <c r="BE141" s="114"/>
      <c r="BF141" s="117"/>
      <c r="BG141" s="117"/>
    </row>
    <row r="142" spans="1:59" ht="30" customHeight="1" x14ac:dyDescent="0.35">
      <c r="A142" s="119" t="s">
        <v>545</v>
      </c>
      <c r="B142" s="103"/>
      <c r="C142" s="508" t="s">
        <v>625</v>
      </c>
      <c r="D142" s="105"/>
      <c r="E142" s="120"/>
      <c r="F142" s="128"/>
      <c r="G142" s="108"/>
      <c r="H142" s="122"/>
      <c r="I142" s="249"/>
      <c r="J142" s="130"/>
      <c r="K142" s="251"/>
      <c r="L142" s="132"/>
      <c r="M142" s="133"/>
      <c r="N142" s="133"/>
      <c r="O142" s="510"/>
      <c r="P142" s="124"/>
      <c r="Q142" s="122"/>
      <c r="R142" s="122"/>
      <c r="S142" s="249"/>
      <c r="T142" s="124"/>
      <c r="U142" s="122"/>
      <c r="V142" s="256"/>
      <c r="W142" s="111"/>
      <c r="X142" s="126"/>
      <c r="Y142" s="259"/>
      <c r="Z142" s="112"/>
      <c r="AA142" s="105"/>
      <c r="AB142" s="138"/>
      <c r="AC142" s="129"/>
      <c r="AE142" s="126"/>
      <c r="AF142" s="112"/>
      <c r="AG142" s="105"/>
      <c r="AH142" s="120"/>
      <c r="AI142" s="129"/>
      <c r="AJ142" s="114"/>
      <c r="AK142" s="115"/>
      <c r="AL142" s="115"/>
      <c r="AM142" s="116"/>
      <c r="AN142" s="117"/>
      <c r="AO142" s="141"/>
      <c r="AP142" s="142"/>
      <c r="AQ142" s="142"/>
      <c r="AR142" s="142"/>
      <c r="AS142" s="114"/>
      <c r="AT142" s="115"/>
      <c r="AU142" s="117"/>
      <c r="AV142" s="117"/>
      <c r="AW142" s="101"/>
      <c r="AX142" s="101"/>
      <c r="AY142" s="101"/>
      <c r="AZ142" s="101"/>
      <c r="BA142" s="101"/>
      <c r="BB142" s="101"/>
      <c r="BC142" s="101"/>
      <c r="BD142" s="101"/>
      <c r="BE142" s="114"/>
      <c r="BF142" s="117"/>
      <c r="BG142" s="117"/>
    </row>
    <row r="143" spans="1:59" ht="30" customHeight="1" x14ac:dyDescent="0.35">
      <c r="A143" s="119" t="s">
        <v>546</v>
      </c>
      <c r="B143" s="103"/>
      <c r="C143" s="104" t="s">
        <v>171</v>
      </c>
      <c r="D143" s="105"/>
      <c r="E143" s="120" t="s">
        <v>172</v>
      </c>
      <c r="F143" s="128">
        <v>1</v>
      </c>
      <c r="G143" s="108"/>
      <c r="H143" s="122"/>
      <c r="I143" s="249">
        <f t="shared" si="19"/>
        <v>0</v>
      </c>
      <c r="J143" s="130"/>
      <c r="K143" s="251">
        <f t="shared" si="20"/>
        <v>0</v>
      </c>
      <c r="L143" s="132"/>
      <c r="M143" s="133">
        <f t="shared" si="21"/>
        <v>0</v>
      </c>
      <c r="N143" s="133"/>
      <c r="O143" s="510">
        <f t="shared" si="22"/>
        <v>0</v>
      </c>
      <c r="P143" s="124"/>
      <c r="Q143" s="122">
        <f t="shared" si="23"/>
        <v>0</v>
      </c>
      <c r="R143" s="122"/>
      <c r="S143" s="249">
        <f t="shared" si="24"/>
        <v>0</v>
      </c>
      <c r="T143" s="124">
        <f t="shared" si="25"/>
        <v>0</v>
      </c>
      <c r="U143" s="122">
        <f t="shared" si="26"/>
        <v>0</v>
      </c>
      <c r="V143" s="256">
        <f t="shared" si="27"/>
        <v>0</v>
      </c>
      <c r="W143" s="111"/>
      <c r="X143" s="126"/>
      <c r="Y143" s="259"/>
      <c r="Z143" s="112"/>
      <c r="AA143" s="105"/>
      <c r="AB143" s="138"/>
      <c r="AC143" s="129"/>
      <c r="AE143" s="126"/>
      <c r="AF143" s="112"/>
      <c r="AG143" s="105"/>
      <c r="AH143" s="120"/>
      <c r="AI143" s="129"/>
      <c r="AJ143" s="114"/>
      <c r="AK143" s="115"/>
      <c r="AL143" s="115"/>
      <c r="AM143" s="116"/>
      <c r="AN143" s="117"/>
      <c r="AO143" s="141"/>
      <c r="AP143" s="142"/>
      <c r="AQ143" s="142"/>
      <c r="AR143" s="142"/>
      <c r="AS143" s="114"/>
      <c r="AT143" s="115"/>
      <c r="AU143" s="117"/>
      <c r="AV143" s="117"/>
      <c r="AW143" s="101"/>
      <c r="AX143" s="101"/>
      <c r="AY143" s="101"/>
      <c r="AZ143" s="101"/>
      <c r="BA143" s="101"/>
      <c r="BB143" s="101"/>
      <c r="BC143" s="101"/>
      <c r="BD143" s="101"/>
      <c r="BE143" s="114"/>
      <c r="BF143" s="117"/>
      <c r="BG143" s="117"/>
    </row>
    <row r="144" spans="1:59" ht="30" customHeight="1" x14ac:dyDescent="0.35">
      <c r="A144" s="119" t="s">
        <v>547</v>
      </c>
      <c r="B144" s="103"/>
      <c r="C144" s="104" t="s">
        <v>1057</v>
      </c>
      <c r="D144" s="105"/>
      <c r="E144" s="120" t="s">
        <v>172</v>
      </c>
      <c r="F144" s="128">
        <v>3</v>
      </c>
      <c r="G144" s="108"/>
      <c r="H144" s="122"/>
      <c r="I144" s="249">
        <f t="shared" si="19"/>
        <v>0</v>
      </c>
      <c r="J144" s="130"/>
      <c r="K144" s="251">
        <f t="shared" si="20"/>
        <v>0</v>
      </c>
      <c r="L144" s="132"/>
      <c r="M144" s="133">
        <f t="shared" si="21"/>
        <v>0</v>
      </c>
      <c r="N144" s="133"/>
      <c r="O144" s="510">
        <f t="shared" si="22"/>
        <v>0</v>
      </c>
      <c r="P144" s="124"/>
      <c r="Q144" s="122">
        <f t="shared" si="23"/>
        <v>0</v>
      </c>
      <c r="R144" s="122"/>
      <c r="S144" s="249">
        <f t="shared" si="24"/>
        <v>0</v>
      </c>
      <c r="T144" s="124">
        <f t="shared" si="25"/>
        <v>0</v>
      </c>
      <c r="U144" s="122">
        <f t="shared" si="26"/>
        <v>0</v>
      </c>
      <c r="V144" s="256">
        <f t="shared" si="27"/>
        <v>0</v>
      </c>
      <c r="W144" s="111"/>
      <c r="X144" s="126"/>
      <c r="Y144" s="259"/>
      <c r="Z144" s="112"/>
      <c r="AA144" s="105"/>
      <c r="AB144" s="138"/>
      <c r="AC144" s="129"/>
      <c r="AE144" s="126"/>
      <c r="AF144" s="112"/>
      <c r="AG144" s="105"/>
      <c r="AH144" s="120"/>
      <c r="AI144" s="129"/>
      <c r="AJ144" s="114"/>
      <c r="AK144" s="115"/>
      <c r="AL144" s="115"/>
      <c r="AM144" s="116"/>
      <c r="AN144" s="117"/>
      <c r="AO144" s="141"/>
      <c r="AP144" s="142"/>
      <c r="AQ144" s="142"/>
      <c r="AR144" s="142"/>
      <c r="AS144" s="114"/>
      <c r="AT144" s="115"/>
      <c r="AU144" s="117"/>
      <c r="AV144" s="117"/>
      <c r="AW144" s="101"/>
      <c r="AX144" s="101"/>
      <c r="AY144" s="101"/>
      <c r="AZ144" s="101"/>
      <c r="BA144" s="101"/>
      <c r="BB144" s="101"/>
      <c r="BC144" s="101"/>
      <c r="BD144" s="101"/>
      <c r="BE144" s="114"/>
      <c r="BF144" s="117"/>
      <c r="BG144" s="117"/>
    </row>
    <row r="145" spans="1:59" ht="30" customHeight="1" x14ac:dyDescent="0.35">
      <c r="A145" s="119" t="s">
        <v>548</v>
      </c>
      <c r="B145" s="103"/>
      <c r="C145" s="104" t="s">
        <v>626</v>
      </c>
      <c r="D145" s="105"/>
      <c r="E145" s="120" t="s">
        <v>172</v>
      </c>
      <c r="F145" s="128">
        <v>1</v>
      </c>
      <c r="G145" s="108"/>
      <c r="H145" s="122"/>
      <c r="I145" s="249">
        <f t="shared" si="19"/>
        <v>0</v>
      </c>
      <c r="J145" s="130"/>
      <c r="K145" s="251">
        <f t="shared" si="20"/>
        <v>0</v>
      </c>
      <c r="L145" s="132"/>
      <c r="M145" s="133">
        <f t="shared" si="21"/>
        <v>0</v>
      </c>
      <c r="N145" s="133"/>
      <c r="O145" s="510">
        <f t="shared" si="22"/>
        <v>0</v>
      </c>
      <c r="P145" s="124"/>
      <c r="Q145" s="122">
        <f t="shared" si="23"/>
        <v>0</v>
      </c>
      <c r="R145" s="122"/>
      <c r="S145" s="249">
        <f t="shared" si="24"/>
        <v>0</v>
      </c>
      <c r="T145" s="124">
        <f t="shared" si="25"/>
        <v>0</v>
      </c>
      <c r="U145" s="122">
        <f t="shared" si="26"/>
        <v>0</v>
      </c>
      <c r="V145" s="256">
        <f t="shared" si="27"/>
        <v>0</v>
      </c>
      <c r="W145" s="111"/>
      <c r="X145" s="126"/>
      <c r="Y145" s="259"/>
      <c r="Z145" s="112"/>
      <c r="AA145" s="105"/>
      <c r="AB145" s="138"/>
      <c r="AC145" s="129"/>
      <c r="AE145" s="126"/>
      <c r="AF145" s="112"/>
      <c r="AG145" s="105"/>
      <c r="AH145" s="120"/>
      <c r="AI145" s="129"/>
      <c r="AJ145" s="114"/>
      <c r="AK145" s="115"/>
      <c r="AL145" s="115"/>
      <c r="AM145" s="116"/>
      <c r="AN145" s="117"/>
      <c r="AO145" s="141"/>
      <c r="AP145" s="142"/>
      <c r="AQ145" s="142"/>
      <c r="AR145" s="142"/>
      <c r="AS145" s="114"/>
      <c r="AT145" s="115"/>
      <c r="AU145" s="117"/>
      <c r="AV145" s="117"/>
      <c r="AW145" s="101"/>
      <c r="AX145" s="101"/>
      <c r="AY145" s="101"/>
      <c r="AZ145" s="101"/>
      <c r="BA145" s="101"/>
      <c r="BB145" s="101"/>
      <c r="BC145" s="101"/>
      <c r="BD145" s="101"/>
      <c r="BE145" s="114"/>
      <c r="BF145" s="117"/>
      <c r="BG145" s="117"/>
    </row>
    <row r="146" spans="1:59" ht="30" customHeight="1" x14ac:dyDescent="0.35">
      <c r="A146" s="119" t="s">
        <v>549</v>
      </c>
      <c r="B146" s="103"/>
      <c r="C146" s="104" t="s">
        <v>662</v>
      </c>
      <c r="D146" s="105"/>
      <c r="E146" s="120" t="s">
        <v>172</v>
      </c>
      <c r="F146" s="128">
        <v>3</v>
      </c>
      <c r="G146" s="108"/>
      <c r="H146" s="122"/>
      <c r="I146" s="249">
        <f t="shared" si="19"/>
        <v>0</v>
      </c>
      <c r="J146" s="130"/>
      <c r="K146" s="251">
        <f t="shared" si="20"/>
        <v>0</v>
      </c>
      <c r="L146" s="132"/>
      <c r="M146" s="133">
        <f t="shared" si="21"/>
        <v>0</v>
      </c>
      <c r="N146" s="133"/>
      <c r="O146" s="510">
        <f t="shared" si="22"/>
        <v>0</v>
      </c>
      <c r="P146" s="124"/>
      <c r="Q146" s="122">
        <f t="shared" si="23"/>
        <v>0</v>
      </c>
      <c r="R146" s="122"/>
      <c r="S146" s="249">
        <f t="shared" si="24"/>
        <v>0</v>
      </c>
      <c r="T146" s="124">
        <f t="shared" si="25"/>
        <v>0</v>
      </c>
      <c r="U146" s="122">
        <f t="shared" si="26"/>
        <v>0</v>
      </c>
      <c r="V146" s="256">
        <f t="shared" si="27"/>
        <v>0</v>
      </c>
      <c r="W146" s="111"/>
      <c r="X146" s="126"/>
      <c r="Y146" s="259"/>
      <c r="Z146" s="112"/>
      <c r="AA146" s="105"/>
      <c r="AB146" s="138"/>
      <c r="AC146" s="129"/>
      <c r="AE146" s="126"/>
      <c r="AF146" s="112"/>
      <c r="AG146" s="105"/>
      <c r="AH146" s="120"/>
      <c r="AI146" s="129"/>
      <c r="AJ146" s="114"/>
      <c r="AK146" s="115"/>
      <c r="AL146" s="115"/>
      <c r="AM146" s="116"/>
      <c r="AN146" s="117"/>
      <c r="AO146" s="141"/>
      <c r="AP146" s="142"/>
      <c r="AQ146" s="142"/>
      <c r="AR146" s="142"/>
      <c r="AS146" s="114"/>
      <c r="AT146" s="115"/>
      <c r="AU146" s="117"/>
      <c r="AV146" s="117"/>
      <c r="AW146" s="101"/>
      <c r="AX146" s="101"/>
      <c r="AY146" s="101"/>
      <c r="AZ146" s="101"/>
      <c r="BA146" s="101"/>
      <c r="BB146" s="101"/>
      <c r="BC146" s="101"/>
      <c r="BD146" s="101"/>
      <c r="BE146" s="114"/>
      <c r="BF146" s="117"/>
      <c r="BG146" s="117"/>
    </row>
    <row r="147" spans="1:59" ht="30" customHeight="1" x14ac:dyDescent="0.35">
      <c r="A147" s="119" t="s">
        <v>550</v>
      </c>
      <c r="B147" s="103"/>
      <c r="C147" s="104" t="s">
        <v>663</v>
      </c>
      <c r="D147" s="105"/>
      <c r="E147" s="120" t="s">
        <v>172</v>
      </c>
      <c r="F147" s="128">
        <v>3</v>
      </c>
      <c r="G147" s="108"/>
      <c r="H147" s="122"/>
      <c r="I147" s="249">
        <f t="shared" si="19"/>
        <v>0</v>
      </c>
      <c r="J147" s="130"/>
      <c r="K147" s="251">
        <f t="shared" si="20"/>
        <v>0</v>
      </c>
      <c r="L147" s="132"/>
      <c r="M147" s="133">
        <f t="shared" si="21"/>
        <v>0</v>
      </c>
      <c r="N147" s="133"/>
      <c r="O147" s="510">
        <f t="shared" si="22"/>
        <v>0</v>
      </c>
      <c r="P147" s="124"/>
      <c r="Q147" s="122">
        <f t="shared" si="23"/>
        <v>0</v>
      </c>
      <c r="R147" s="122"/>
      <c r="S147" s="249">
        <f t="shared" si="24"/>
        <v>0</v>
      </c>
      <c r="T147" s="124">
        <f t="shared" si="25"/>
        <v>0</v>
      </c>
      <c r="U147" s="122">
        <f t="shared" si="26"/>
        <v>0</v>
      </c>
      <c r="V147" s="256">
        <f t="shared" si="27"/>
        <v>0</v>
      </c>
      <c r="W147" s="111"/>
      <c r="X147" s="126"/>
      <c r="Y147" s="259"/>
      <c r="Z147" s="112"/>
      <c r="AA147" s="105"/>
      <c r="AB147" s="138"/>
      <c r="AC147" s="129"/>
      <c r="AE147" s="126"/>
      <c r="AF147" s="112"/>
      <c r="AG147" s="105"/>
      <c r="AH147" s="120"/>
      <c r="AI147" s="129"/>
      <c r="AJ147" s="114"/>
      <c r="AK147" s="115"/>
      <c r="AL147" s="115"/>
      <c r="AM147" s="116"/>
      <c r="AN147" s="117"/>
      <c r="AO147" s="141"/>
      <c r="AP147" s="142"/>
      <c r="AQ147" s="142"/>
      <c r="AR147" s="142"/>
      <c r="AS147" s="114"/>
      <c r="AT147" s="115"/>
      <c r="AU147" s="117"/>
      <c r="AV147" s="117"/>
      <c r="AW147" s="101"/>
      <c r="AX147" s="101"/>
      <c r="AY147" s="101"/>
      <c r="AZ147" s="101"/>
      <c r="BA147" s="101"/>
      <c r="BB147" s="101"/>
      <c r="BC147" s="101"/>
      <c r="BD147" s="101"/>
      <c r="BE147" s="114"/>
      <c r="BF147" s="117"/>
      <c r="BG147" s="117"/>
    </row>
    <row r="148" spans="1:59" ht="30" customHeight="1" x14ac:dyDescent="0.35">
      <c r="A148" s="119" t="s">
        <v>551</v>
      </c>
      <c r="B148" s="103"/>
      <c r="C148" s="104" t="s">
        <v>642</v>
      </c>
      <c r="D148" s="105"/>
      <c r="E148" s="120" t="s">
        <v>172</v>
      </c>
      <c r="F148" s="128">
        <v>3</v>
      </c>
      <c r="G148" s="108"/>
      <c r="H148" s="122"/>
      <c r="I148" s="249">
        <f t="shared" si="19"/>
        <v>0</v>
      </c>
      <c r="J148" s="130"/>
      <c r="K148" s="251">
        <f t="shared" si="20"/>
        <v>0</v>
      </c>
      <c r="L148" s="132"/>
      <c r="M148" s="133">
        <f t="shared" si="21"/>
        <v>0</v>
      </c>
      <c r="N148" s="133"/>
      <c r="O148" s="510">
        <f t="shared" si="22"/>
        <v>0</v>
      </c>
      <c r="P148" s="124"/>
      <c r="Q148" s="122">
        <f t="shared" si="23"/>
        <v>0</v>
      </c>
      <c r="R148" s="122"/>
      <c r="S148" s="249">
        <f t="shared" si="24"/>
        <v>0</v>
      </c>
      <c r="T148" s="124">
        <f t="shared" si="25"/>
        <v>0</v>
      </c>
      <c r="U148" s="122">
        <f t="shared" si="26"/>
        <v>0</v>
      </c>
      <c r="V148" s="256">
        <f t="shared" si="27"/>
        <v>0</v>
      </c>
      <c r="W148" s="111"/>
      <c r="X148" s="126"/>
      <c r="Y148" s="259"/>
      <c r="Z148" s="112"/>
      <c r="AA148" s="105"/>
      <c r="AB148" s="138"/>
      <c r="AC148" s="129"/>
      <c r="AE148" s="126"/>
      <c r="AF148" s="112"/>
      <c r="AG148" s="105"/>
      <c r="AH148" s="120"/>
      <c r="AI148" s="129"/>
      <c r="AJ148" s="114"/>
      <c r="AK148" s="115"/>
      <c r="AL148" s="115"/>
      <c r="AM148" s="116"/>
      <c r="AN148" s="117"/>
      <c r="AO148" s="141"/>
      <c r="AP148" s="142"/>
      <c r="AQ148" s="142"/>
      <c r="AR148" s="142"/>
      <c r="AS148" s="114"/>
      <c r="AT148" s="115"/>
      <c r="AU148" s="117"/>
      <c r="AV148" s="117"/>
      <c r="AW148" s="101"/>
      <c r="AX148" s="101"/>
      <c r="AY148" s="101"/>
      <c r="AZ148" s="101"/>
      <c r="BA148" s="101"/>
      <c r="BB148" s="101"/>
      <c r="BC148" s="101"/>
      <c r="BD148" s="101"/>
      <c r="BE148" s="114"/>
      <c r="BF148" s="117"/>
      <c r="BG148" s="117"/>
    </row>
    <row r="149" spans="1:59" ht="30" customHeight="1" x14ac:dyDescent="0.35">
      <c r="A149" s="119" t="s">
        <v>552</v>
      </c>
      <c r="B149" s="103"/>
      <c r="C149" s="104" t="s">
        <v>977</v>
      </c>
      <c r="D149" s="105"/>
      <c r="E149" s="120" t="s">
        <v>903</v>
      </c>
      <c r="F149" s="128">
        <v>1</v>
      </c>
      <c r="G149" s="108"/>
      <c r="H149" s="122"/>
      <c r="I149" s="249">
        <f t="shared" si="19"/>
        <v>0</v>
      </c>
      <c r="J149" s="130"/>
      <c r="K149" s="251">
        <f t="shared" si="20"/>
        <v>0</v>
      </c>
      <c r="L149" s="132"/>
      <c r="M149" s="133">
        <f t="shared" si="21"/>
        <v>0</v>
      </c>
      <c r="N149" s="133"/>
      <c r="O149" s="510">
        <f t="shared" si="22"/>
        <v>0</v>
      </c>
      <c r="P149" s="124"/>
      <c r="Q149" s="122">
        <f t="shared" si="23"/>
        <v>0</v>
      </c>
      <c r="R149" s="122"/>
      <c r="S149" s="249">
        <f t="shared" si="24"/>
        <v>0</v>
      </c>
      <c r="T149" s="124">
        <f t="shared" si="25"/>
        <v>0</v>
      </c>
      <c r="U149" s="122">
        <f t="shared" si="26"/>
        <v>0</v>
      </c>
      <c r="V149" s="256">
        <f t="shared" si="27"/>
        <v>0</v>
      </c>
      <c r="W149" s="111"/>
      <c r="X149" s="126"/>
      <c r="Y149" s="259"/>
      <c r="Z149" s="112"/>
      <c r="AA149" s="105"/>
      <c r="AB149" s="138"/>
      <c r="AC149" s="129"/>
      <c r="AE149" s="126"/>
      <c r="AF149" s="112"/>
      <c r="AG149" s="105"/>
      <c r="AH149" s="120"/>
      <c r="AI149" s="129"/>
      <c r="AJ149" s="114"/>
      <c r="AK149" s="115"/>
      <c r="AL149" s="115"/>
      <c r="AM149" s="116"/>
      <c r="AN149" s="117"/>
      <c r="AO149" s="141"/>
      <c r="AP149" s="142"/>
      <c r="AQ149" s="142"/>
      <c r="AR149" s="142"/>
      <c r="AS149" s="114"/>
      <c r="AT149" s="115"/>
      <c r="AU149" s="117"/>
      <c r="AV149" s="117"/>
      <c r="AW149" s="101"/>
      <c r="AX149" s="101"/>
      <c r="AY149" s="101"/>
      <c r="AZ149" s="101"/>
      <c r="BA149" s="101"/>
      <c r="BB149" s="101"/>
      <c r="BC149" s="101"/>
      <c r="BD149" s="101"/>
      <c r="BE149" s="114"/>
      <c r="BF149" s="117"/>
      <c r="BG149" s="117"/>
    </row>
    <row r="150" spans="1:59" ht="30" customHeight="1" x14ac:dyDescent="0.35">
      <c r="A150" s="119" t="s">
        <v>553</v>
      </c>
      <c r="B150" s="103"/>
      <c r="C150" s="104" t="s">
        <v>196</v>
      </c>
      <c r="D150" s="105"/>
      <c r="E150" s="120" t="s">
        <v>903</v>
      </c>
      <c r="F150" s="128">
        <v>1</v>
      </c>
      <c r="G150" s="108"/>
      <c r="H150" s="122"/>
      <c r="I150" s="249">
        <f t="shared" si="19"/>
        <v>0</v>
      </c>
      <c r="J150" s="130"/>
      <c r="K150" s="251">
        <f t="shared" si="20"/>
        <v>0</v>
      </c>
      <c r="L150" s="132"/>
      <c r="M150" s="133">
        <f t="shared" si="21"/>
        <v>0</v>
      </c>
      <c r="N150" s="133"/>
      <c r="O150" s="510">
        <f t="shared" si="22"/>
        <v>0</v>
      </c>
      <c r="P150" s="124"/>
      <c r="Q150" s="122">
        <f t="shared" si="23"/>
        <v>0</v>
      </c>
      <c r="R150" s="122"/>
      <c r="S150" s="249">
        <f t="shared" si="24"/>
        <v>0</v>
      </c>
      <c r="T150" s="124">
        <f t="shared" si="25"/>
        <v>0</v>
      </c>
      <c r="U150" s="122">
        <f t="shared" si="26"/>
        <v>0</v>
      </c>
      <c r="V150" s="256">
        <f t="shared" si="27"/>
        <v>0</v>
      </c>
      <c r="W150" s="111"/>
      <c r="X150" s="126"/>
      <c r="Y150" s="259"/>
      <c r="Z150" s="112"/>
      <c r="AA150" s="105"/>
      <c r="AB150" s="138"/>
      <c r="AC150" s="129"/>
      <c r="AE150" s="126"/>
      <c r="AF150" s="112"/>
      <c r="AG150" s="105"/>
      <c r="AH150" s="120"/>
      <c r="AI150" s="129"/>
      <c r="AJ150" s="114"/>
      <c r="AK150" s="115"/>
      <c r="AL150" s="115"/>
      <c r="AM150" s="116"/>
      <c r="AN150" s="117"/>
      <c r="AO150" s="141"/>
      <c r="AP150" s="142"/>
      <c r="AQ150" s="142"/>
      <c r="AR150" s="142"/>
      <c r="AS150" s="114"/>
      <c r="AT150" s="115"/>
      <c r="AU150" s="117"/>
      <c r="AV150" s="117"/>
      <c r="AW150" s="101"/>
      <c r="AX150" s="101"/>
      <c r="AY150" s="101"/>
      <c r="AZ150" s="101"/>
      <c r="BA150" s="101"/>
      <c r="BB150" s="101"/>
      <c r="BC150" s="101"/>
      <c r="BD150" s="101"/>
      <c r="BE150" s="114"/>
      <c r="BF150" s="117"/>
      <c r="BG150" s="117"/>
    </row>
    <row r="151" spans="1:59" ht="30" customHeight="1" x14ac:dyDescent="0.35">
      <c r="A151" s="119" t="s">
        <v>554</v>
      </c>
      <c r="B151" s="103"/>
      <c r="C151" s="104" t="s">
        <v>199</v>
      </c>
      <c r="D151" s="105"/>
      <c r="E151" s="120" t="s">
        <v>903</v>
      </c>
      <c r="F151" s="128">
        <v>1</v>
      </c>
      <c r="G151" s="108"/>
      <c r="H151" s="122"/>
      <c r="I151" s="249">
        <f t="shared" si="19"/>
        <v>0</v>
      </c>
      <c r="J151" s="130"/>
      <c r="K151" s="251">
        <f t="shared" si="20"/>
        <v>0</v>
      </c>
      <c r="L151" s="132"/>
      <c r="M151" s="133">
        <f t="shared" si="21"/>
        <v>0</v>
      </c>
      <c r="N151" s="133"/>
      <c r="O151" s="510">
        <f t="shared" si="22"/>
        <v>0</v>
      </c>
      <c r="P151" s="124"/>
      <c r="Q151" s="122">
        <f t="shared" si="23"/>
        <v>0</v>
      </c>
      <c r="R151" s="122"/>
      <c r="S151" s="249">
        <f t="shared" si="24"/>
        <v>0</v>
      </c>
      <c r="T151" s="124">
        <f t="shared" si="25"/>
        <v>0</v>
      </c>
      <c r="U151" s="122">
        <f t="shared" si="26"/>
        <v>0</v>
      </c>
      <c r="V151" s="256">
        <f t="shared" si="27"/>
        <v>0</v>
      </c>
      <c r="W151" s="111"/>
      <c r="X151" s="126"/>
      <c r="Y151" s="259"/>
      <c r="Z151" s="112"/>
      <c r="AA151" s="105"/>
      <c r="AB151" s="138"/>
      <c r="AC151" s="129"/>
      <c r="AE151" s="126"/>
      <c r="AF151" s="112"/>
      <c r="AG151" s="105"/>
      <c r="AH151" s="120"/>
      <c r="AI151" s="129"/>
      <c r="AJ151" s="114"/>
      <c r="AK151" s="115"/>
      <c r="AL151" s="115"/>
      <c r="AM151" s="116"/>
      <c r="AN151" s="117"/>
      <c r="AO151" s="141"/>
      <c r="AP151" s="142"/>
      <c r="AQ151" s="142"/>
      <c r="AR151" s="142"/>
      <c r="AS151" s="114"/>
      <c r="AT151" s="115"/>
      <c r="AU151" s="117"/>
      <c r="AV151" s="117"/>
      <c r="AW151" s="101"/>
      <c r="AX151" s="101"/>
      <c r="AY151" s="101"/>
      <c r="AZ151" s="101"/>
      <c r="BA151" s="101"/>
      <c r="BB151" s="101"/>
      <c r="BC151" s="101"/>
      <c r="BD151" s="101"/>
      <c r="BE151" s="114"/>
      <c r="BF151" s="117"/>
      <c r="BG151" s="117"/>
    </row>
    <row r="152" spans="1:59" ht="30" customHeight="1" x14ac:dyDescent="0.35">
      <c r="A152" s="119" t="s">
        <v>555</v>
      </c>
      <c r="B152" s="103"/>
      <c r="C152" s="104" t="s">
        <v>622</v>
      </c>
      <c r="D152" s="105"/>
      <c r="E152" s="120" t="s">
        <v>172</v>
      </c>
      <c r="F152" s="128">
        <v>1</v>
      </c>
      <c r="G152" s="108"/>
      <c r="H152" s="122"/>
      <c r="I152" s="249">
        <f t="shared" si="19"/>
        <v>0</v>
      </c>
      <c r="J152" s="130"/>
      <c r="K152" s="251">
        <f t="shared" si="20"/>
        <v>0</v>
      </c>
      <c r="L152" s="132"/>
      <c r="M152" s="133">
        <f t="shared" si="21"/>
        <v>0</v>
      </c>
      <c r="N152" s="133"/>
      <c r="O152" s="510">
        <f t="shared" si="22"/>
        <v>0</v>
      </c>
      <c r="P152" s="124"/>
      <c r="Q152" s="122">
        <f t="shared" si="23"/>
        <v>0</v>
      </c>
      <c r="R152" s="122"/>
      <c r="S152" s="249">
        <f t="shared" si="24"/>
        <v>0</v>
      </c>
      <c r="T152" s="124">
        <f t="shared" si="25"/>
        <v>0</v>
      </c>
      <c r="U152" s="122">
        <f t="shared" si="26"/>
        <v>0</v>
      </c>
      <c r="V152" s="256">
        <f t="shared" si="27"/>
        <v>0</v>
      </c>
      <c r="W152" s="111"/>
      <c r="X152" s="126"/>
      <c r="Y152" s="259"/>
      <c r="Z152" s="112"/>
      <c r="AA152" s="105"/>
      <c r="AB152" s="138"/>
      <c r="AC152" s="129"/>
      <c r="AE152" s="126"/>
      <c r="AF152" s="112"/>
      <c r="AG152" s="105"/>
      <c r="AH152" s="120"/>
      <c r="AI152" s="129"/>
      <c r="AJ152" s="114"/>
      <c r="AK152" s="115"/>
      <c r="AL152" s="115"/>
      <c r="AM152" s="116"/>
      <c r="AN152" s="117"/>
      <c r="AO152" s="141"/>
      <c r="AP152" s="142"/>
      <c r="AQ152" s="142"/>
      <c r="AR152" s="142"/>
      <c r="AS152" s="114"/>
      <c r="AT152" s="115"/>
      <c r="AU152" s="117"/>
      <c r="AV152" s="117"/>
      <c r="AW152" s="101"/>
      <c r="AX152" s="101"/>
      <c r="AY152" s="101"/>
      <c r="AZ152" s="101"/>
      <c r="BA152" s="101"/>
      <c r="BB152" s="101"/>
      <c r="BC152" s="101"/>
      <c r="BD152" s="101"/>
      <c r="BE152" s="114"/>
      <c r="BF152" s="117"/>
      <c r="BG152" s="117"/>
    </row>
    <row r="153" spans="1:59" ht="30" customHeight="1" x14ac:dyDescent="0.35">
      <c r="A153" s="119" t="s">
        <v>601</v>
      </c>
      <c r="B153" s="103"/>
      <c r="C153" s="104" t="s">
        <v>627</v>
      </c>
      <c r="D153" s="105"/>
      <c r="E153" s="120" t="s">
        <v>903</v>
      </c>
      <c r="F153" s="128">
        <v>1</v>
      </c>
      <c r="G153" s="108"/>
      <c r="H153" s="122"/>
      <c r="I153" s="249">
        <f t="shared" si="19"/>
        <v>0</v>
      </c>
      <c r="J153" s="130"/>
      <c r="K153" s="251">
        <f t="shared" si="20"/>
        <v>0</v>
      </c>
      <c r="L153" s="132"/>
      <c r="M153" s="133">
        <f t="shared" si="21"/>
        <v>0</v>
      </c>
      <c r="N153" s="133"/>
      <c r="O153" s="510">
        <f t="shared" si="22"/>
        <v>0</v>
      </c>
      <c r="P153" s="124"/>
      <c r="Q153" s="122">
        <f t="shared" si="23"/>
        <v>0</v>
      </c>
      <c r="R153" s="122"/>
      <c r="S153" s="249">
        <f t="shared" si="24"/>
        <v>0</v>
      </c>
      <c r="T153" s="124">
        <f t="shared" si="25"/>
        <v>0</v>
      </c>
      <c r="U153" s="122">
        <f t="shared" si="26"/>
        <v>0</v>
      </c>
      <c r="V153" s="256">
        <f t="shared" si="27"/>
        <v>0</v>
      </c>
      <c r="W153" s="111"/>
      <c r="X153" s="126"/>
      <c r="Y153" s="259"/>
      <c r="Z153" s="112"/>
      <c r="AA153" s="105"/>
      <c r="AB153" s="138"/>
      <c r="AC153" s="129"/>
      <c r="AE153" s="126"/>
      <c r="AF153" s="112"/>
      <c r="AG153" s="105"/>
      <c r="AH153" s="120"/>
      <c r="AI153" s="129"/>
      <c r="AJ153" s="114"/>
      <c r="AK153" s="115"/>
      <c r="AL153" s="115"/>
      <c r="AM153" s="116"/>
      <c r="AN153" s="117"/>
      <c r="AO153" s="141"/>
      <c r="AP153" s="142"/>
      <c r="AQ153" s="142"/>
      <c r="AR153" s="142"/>
      <c r="AS153" s="114"/>
      <c r="AT153" s="115"/>
      <c r="AU153" s="117"/>
      <c r="AV153" s="117"/>
      <c r="AW153" s="101"/>
      <c r="AX153" s="101"/>
      <c r="AY153" s="101"/>
      <c r="AZ153" s="101"/>
      <c r="BA153" s="101"/>
      <c r="BB153" s="101"/>
      <c r="BC153" s="101"/>
      <c r="BD153" s="101"/>
      <c r="BE153" s="114"/>
      <c r="BF153" s="117"/>
      <c r="BG153" s="117"/>
    </row>
    <row r="154" spans="1:59" ht="30" customHeight="1" x14ac:dyDescent="0.35">
      <c r="A154" s="511" t="s">
        <v>287</v>
      </c>
      <c r="B154" s="131" t="s">
        <v>602</v>
      </c>
      <c r="C154" s="508"/>
      <c r="D154" s="105"/>
      <c r="E154" s="120"/>
      <c r="F154" s="128"/>
      <c r="G154" s="132"/>
      <c r="H154" s="133"/>
      <c r="I154" s="250"/>
      <c r="J154" s="132"/>
      <c r="K154" s="510"/>
      <c r="L154" s="132"/>
      <c r="M154" s="133"/>
      <c r="N154" s="133"/>
      <c r="O154" s="510"/>
      <c r="P154" s="132"/>
      <c r="Q154" s="133"/>
      <c r="R154" s="133"/>
      <c r="S154" s="250"/>
      <c r="T154" s="124"/>
      <c r="U154" s="122"/>
      <c r="V154" s="256"/>
      <c r="W154" s="111"/>
      <c r="X154" s="260" t="s">
        <v>287</v>
      </c>
      <c r="Y154" s="136" t="s">
        <v>288</v>
      </c>
      <c r="Z154" s="137"/>
      <c r="AA154" s="105"/>
      <c r="AB154" s="138"/>
      <c r="AC154" s="129"/>
      <c r="AE154" s="260" t="s">
        <v>287</v>
      </c>
      <c r="AF154" s="136" t="s">
        <v>289</v>
      </c>
      <c r="AG154" s="105"/>
      <c r="AH154" s="120"/>
      <c r="AI154" s="129"/>
      <c r="AJ154" s="140"/>
      <c r="AK154" s="115"/>
      <c r="AL154" s="115"/>
      <c r="AM154" s="141"/>
      <c r="AN154" s="142"/>
      <c r="AO154" s="141"/>
      <c r="AP154" s="142"/>
      <c r="AQ154" s="142"/>
      <c r="AR154" s="142"/>
      <c r="AS154" s="140"/>
      <c r="AT154" s="143"/>
      <c r="AU154" s="142"/>
      <c r="AV154" s="142"/>
      <c r="AW154" s="101"/>
      <c r="AX154" s="101"/>
      <c r="AY154" s="101"/>
      <c r="AZ154" s="101"/>
      <c r="BA154" s="101"/>
      <c r="BB154" s="101"/>
      <c r="BC154" s="101"/>
      <c r="BD154" s="101"/>
      <c r="BE154" s="114"/>
      <c r="BF154" s="117"/>
      <c r="BG154" s="117"/>
    </row>
    <row r="155" spans="1:59" ht="30" customHeight="1" x14ac:dyDescent="0.35">
      <c r="A155" s="119" t="s">
        <v>290</v>
      </c>
      <c r="B155" s="103"/>
      <c r="C155" s="168" t="s">
        <v>1075</v>
      </c>
      <c r="D155" s="105"/>
      <c r="E155" s="138" t="s">
        <v>172</v>
      </c>
      <c r="F155" s="128">
        <v>1</v>
      </c>
      <c r="G155" s="108"/>
      <c r="H155" s="122"/>
      <c r="I155" s="249">
        <f t="shared" si="19"/>
        <v>0</v>
      </c>
      <c r="J155" s="130"/>
      <c r="K155" s="251">
        <f t="shared" si="20"/>
        <v>0</v>
      </c>
      <c r="L155" s="132"/>
      <c r="M155" s="133">
        <f t="shared" si="21"/>
        <v>0</v>
      </c>
      <c r="N155" s="133"/>
      <c r="O155" s="510">
        <f t="shared" si="22"/>
        <v>0</v>
      </c>
      <c r="P155" s="124"/>
      <c r="Q155" s="122">
        <f t="shared" si="23"/>
        <v>0</v>
      </c>
      <c r="R155" s="125"/>
      <c r="S155" s="249">
        <f t="shared" si="24"/>
        <v>0</v>
      </c>
      <c r="T155" s="124">
        <f t="shared" si="25"/>
        <v>0</v>
      </c>
      <c r="U155" s="122">
        <f t="shared" si="26"/>
        <v>0</v>
      </c>
      <c r="V155" s="256">
        <f t="shared" si="27"/>
        <v>0</v>
      </c>
      <c r="W155" s="111"/>
      <c r="X155" s="126" t="s">
        <v>290</v>
      </c>
      <c r="Y155" s="259"/>
      <c r="Z155" s="112" t="s">
        <v>291</v>
      </c>
      <c r="AA155" s="105"/>
      <c r="AB155" s="138" t="s">
        <v>292</v>
      </c>
      <c r="AC155" s="129">
        <v>60</v>
      </c>
      <c r="AE155" s="126" t="s">
        <v>290</v>
      </c>
      <c r="AF155" s="112" t="s">
        <v>293</v>
      </c>
      <c r="AG155" s="105"/>
      <c r="AH155" s="120" t="s">
        <v>294</v>
      </c>
      <c r="AI155" s="129">
        <v>60</v>
      </c>
      <c r="AJ155" s="114">
        <v>120</v>
      </c>
      <c r="AK155" s="115"/>
      <c r="AL155" s="115"/>
      <c r="AM155" s="116"/>
      <c r="AN155" s="117"/>
      <c r="AO155" s="141"/>
      <c r="AP155" s="142"/>
      <c r="AQ155" s="142"/>
      <c r="AR155" s="142"/>
      <c r="AS155" s="114"/>
      <c r="AT155" s="115"/>
      <c r="AU155" s="117"/>
      <c r="AV155" s="117"/>
      <c r="AW155" s="101"/>
      <c r="AX155" s="101"/>
      <c r="AY155" s="101"/>
      <c r="AZ155" s="101"/>
      <c r="BA155" s="101"/>
      <c r="BB155" s="101"/>
      <c r="BC155" s="101"/>
      <c r="BD155" s="101"/>
      <c r="BE155" s="114"/>
      <c r="BF155" s="117"/>
      <c r="BG155" s="117"/>
    </row>
    <row r="156" spans="1:59" ht="30" customHeight="1" x14ac:dyDescent="0.35">
      <c r="A156" s="119" t="s">
        <v>295</v>
      </c>
      <c r="B156" s="103"/>
      <c r="C156" s="168" t="s">
        <v>291</v>
      </c>
      <c r="D156" s="105"/>
      <c r="E156" s="138" t="s">
        <v>903</v>
      </c>
      <c r="F156" s="128">
        <v>2</v>
      </c>
      <c r="G156" s="108"/>
      <c r="H156" s="122"/>
      <c r="I156" s="249">
        <f t="shared" si="19"/>
        <v>0</v>
      </c>
      <c r="J156" s="130"/>
      <c r="K156" s="251">
        <f t="shared" si="20"/>
        <v>0</v>
      </c>
      <c r="L156" s="132"/>
      <c r="M156" s="133">
        <f t="shared" si="21"/>
        <v>0</v>
      </c>
      <c r="N156" s="133"/>
      <c r="O156" s="510">
        <f t="shared" si="22"/>
        <v>0</v>
      </c>
      <c r="P156" s="124"/>
      <c r="Q156" s="122">
        <f t="shared" si="23"/>
        <v>0</v>
      </c>
      <c r="R156" s="125"/>
      <c r="S156" s="249">
        <f t="shared" si="24"/>
        <v>0</v>
      </c>
      <c r="T156" s="124">
        <f t="shared" si="25"/>
        <v>0</v>
      </c>
      <c r="U156" s="122">
        <f t="shared" si="26"/>
        <v>0</v>
      </c>
      <c r="V156" s="256">
        <f t="shared" si="27"/>
        <v>0</v>
      </c>
      <c r="W156" s="111"/>
      <c r="X156" s="126" t="s">
        <v>295</v>
      </c>
      <c r="Y156" s="259"/>
      <c r="Z156" s="112" t="s">
        <v>296</v>
      </c>
      <c r="AA156" s="105"/>
      <c r="AB156" s="138" t="s">
        <v>903</v>
      </c>
      <c r="AC156" s="129">
        <v>1</v>
      </c>
      <c r="AE156" s="126" t="s">
        <v>295</v>
      </c>
      <c r="AF156" s="112" t="s">
        <v>297</v>
      </c>
      <c r="AG156" s="105"/>
      <c r="AH156" s="120" t="s">
        <v>903</v>
      </c>
      <c r="AI156" s="129">
        <v>1</v>
      </c>
      <c r="AJ156" s="114">
        <v>35000</v>
      </c>
      <c r="AK156" s="115"/>
      <c r="AL156" s="115"/>
      <c r="AM156" s="116"/>
      <c r="AN156" s="117"/>
      <c r="AO156" s="141"/>
      <c r="AP156" s="142"/>
      <c r="AQ156" s="142"/>
      <c r="AR156" s="142"/>
      <c r="AS156" s="114"/>
      <c r="AT156" s="115"/>
      <c r="AU156" s="117"/>
      <c r="AV156" s="117"/>
      <c r="AW156" s="101"/>
      <c r="AX156" s="101"/>
      <c r="AY156" s="101"/>
      <c r="AZ156" s="101"/>
      <c r="BA156" s="101"/>
      <c r="BB156" s="101"/>
      <c r="BC156" s="101"/>
      <c r="BD156" s="101"/>
      <c r="BE156" s="114"/>
      <c r="BF156" s="117"/>
      <c r="BG156" s="117"/>
    </row>
    <row r="157" spans="1:59" ht="30" customHeight="1" x14ac:dyDescent="0.35">
      <c r="A157" s="119" t="s">
        <v>298</v>
      </c>
      <c r="B157" s="103"/>
      <c r="C157" s="168" t="s">
        <v>296</v>
      </c>
      <c r="D157" s="105"/>
      <c r="E157" s="138" t="s">
        <v>903</v>
      </c>
      <c r="F157" s="128">
        <v>2</v>
      </c>
      <c r="G157" s="108"/>
      <c r="H157" s="122"/>
      <c r="I157" s="249">
        <f t="shared" si="19"/>
        <v>0</v>
      </c>
      <c r="J157" s="130"/>
      <c r="K157" s="251">
        <f t="shared" si="20"/>
        <v>0</v>
      </c>
      <c r="L157" s="132"/>
      <c r="M157" s="133">
        <f t="shared" si="21"/>
        <v>0</v>
      </c>
      <c r="N157" s="133"/>
      <c r="O157" s="510">
        <f t="shared" si="22"/>
        <v>0</v>
      </c>
      <c r="P157" s="124"/>
      <c r="Q157" s="122">
        <f t="shared" si="23"/>
        <v>0</v>
      </c>
      <c r="R157" s="125"/>
      <c r="S157" s="249">
        <f t="shared" si="24"/>
        <v>0</v>
      </c>
      <c r="T157" s="124">
        <f t="shared" si="25"/>
        <v>0</v>
      </c>
      <c r="U157" s="122">
        <f t="shared" si="26"/>
        <v>0</v>
      </c>
      <c r="V157" s="256">
        <f t="shared" si="27"/>
        <v>0</v>
      </c>
      <c r="W157" s="111"/>
      <c r="X157" s="126"/>
      <c r="Y157" s="259"/>
      <c r="Z157" s="112"/>
      <c r="AA157" s="105"/>
      <c r="AB157" s="138"/>
      <c r="AC157" s="129"/>
      <c r="AE157" s="126"/>
      <c r="AF157" s="112"/>
      <c r="AG157" s="105"/>
      <c r="AH157" s="120"/>
      <c r="AI157" s="129"/>
      <c r="AJ157" s="114"/>
      <c r="AK157" s="115"/>
      <c r="AL157" s="115"/>
      <c r="AM157" s="116"/>
      <c r="AN157" s="117"/>
      <c r="AO157" s="141"/>
      <c r="AP157" s="142"/>
      <c r="AQ157" s="142"/>
      <c r="AR157" s="142"/>
      <c r="AS157" s="114"/>
      <c r="AT157" s="115"/>
      <c r="AU157" s="117"/>
      <c r="AV157" s="117"/>
      <c r="AW157" s="101"/>
      <c r="AX157" s="101"/>
      <c r="AY157" s="101"/>
      <c r="AZ157" s="101"/>
      <c r="BA157" s="101"/>
      <c r="BB157" s="101"/>
      <c r="BC157" s="101"/>
      <c r="BD157" s="101"/>
      <c r="BE157" s="114"/>
      <c r="BF157" s="117"/>
      <c r="BG157" s="117"/>
    </row>
    <row r="158" spans="1:59" ht="30" customHeight="1" x14ac:dyDescent="0.35">
      <c r="A158" s="119" t="s">
        <v>1052</v>
      </c>
      <c r="B158" s="103"/>
      <c r="C158" s="168" t="s">
        <v>299</v>
      </c>
      <c r="D158" s="105"/>
      <c r="E158" s="138" t="s">
        <v>172</v>
      </c>
      <c r="F158" s="128">
        <v>3</v>
      </c>
      <c r="G158" s="108"/>
      <c r="H158" s="122"/>
      <c r="I158" s="249">
        <f t="shared" si="19"/>
        <v>0</v>
      </c>
      <c r="J158" s="130"/>
      <c r="K158" s="251">
        <f t="shared" si="20"/>
        <v>0</v>
      </c>
      <c r="L158" s="132"/>
      <c r="M158" s="133">
        <f t="shared" si="21"/>
        <v>0</v>
      </c>
      <c r="N158" s="133"/>
      <c r="O158" s="510">
        <f t="shared" si="22"/>
        <v>0</v>
      </c>
      <c r="P158" s="124"/>
      <c r="Q158" s="122">
        <f t="shared" si="23"/>
        <v>0</v>
      </c>
      <c r="R158" s="125"/>
      <c r="S158" s="249">
        <f t="shared" si="24"/>
        <v>0</v>
      </c>
      <c r="T158" s="124">
        <f t="shared" si="25"/>
        <v>0</v>
      </c>
      <c r="U158" s="122">
        <f t="shared" si="26"/>
        <v>0</v>
      </c>
      <c r="V158" s="256">
        <f t="shared" si="27"/>
        <v>0</v>
      </c>
      <c r="W158" s="111"/>
      <c r="X158" s="126" t="s">
        <v>298</v>
      </c>
      <c r="Y158" s="259"/>
      <c r="Z158" s="112" t="s">
        <v>299</v>
      </c>
      <c r="AA158" s="105"/>
      <c r="AB158" s="138" t="s">
        <v>172</v>
      </c>
      <c r="AC158" s="129">
        <v>6</v>
      </c>
      <c r="AE158" s="126" t="s">
        <v>298</v>
      </c>
      <c r="AF158" s="112" t="s">
        <v>300</v>
      </c>
      <c r="AG158" s="105"/>
      <c r="AH158" s="120" t="s">
        <v>172</v>
      </c>
      <c r="AI158" s="129">
        <v>6</v>
      </c>
      <c r="AJ158" s="114">
        <v>350</v>
      </c>
      <c r="AK158" s="115"/>
      <c r="AL158" s="115"/>
      <c r="AM158" s="116"/>
      <c r="AN158" s="117"/>
      <c r="AO158" s="141"/>
      <c r="AP158" s="142"/>
      <c r="AQ158" s="142"/>
      <c r="AR158" s="142"/>
      <c r="AS158" s="114"/>
      <c r="AT158" s="115"/>
      <c r="AU158" s="117"/>
      <c r="AV158" s="117"/>
      <c r="AW158" s="101"/>
      <c r="AX158" s="101"/>
      <c r="AY158" s="101"/>
      <c r="AZ158" s="101"/>
      <c r="BA158" s="101"/>
      <c r="BB158" s="101"/>
      <c r="BC158" s="101"/>
      <c r="BD158" s="101"/>
      <c r="BE158" s="114"/>
      <c r="BF158" s="117"/>
      <c r="BG158" s="117"/>
    </row>
    <row r="159" spans="1:59" ht="30" customHeight="1" x14ac:dyDescent="0.35">
      <c r="A159" s="511" t="s">
        <v>301</v>
      </c>
      <c r="B159" s="131" t="s">
        <v>302</v>
      </c>
      <c r="C159" s="508"/>
      <c r="D159" s="105"/>
      <c r="E159" s="120"/>
      <c r="F159" s="128"/>
      <c r="G159" s="132"/>
      <c r="H159" s="133"/>
      <c r="I159" s="250"/>
      <c r="J159" s="132"/>
      <c r="K159" s="510"/>
      <c r="L159" s="132"/>
      <c r="M159" s="133"/>
      <c r="N159" s="133"/>
      <c r="O159" s="510"/>
      <c r="P159" s="132"/>
      <c r="Q159" s="133"/>
      <c r="R159" s="133"/>
      <c r="S159" s="250"/>
      <c r="T159" s="124"/>
      <c r="U159" s="122"/>
      <c r="V159" s="256"/>
      <c r="W159" s="111"/>
      <c r="X159" s="260" t="s">
        <v>301</v>
      </c>
      <c r="Y159" s="136" t="s">
        <v>302</v>
      </c>
      <c r="Z159" s="137"/>
      <c r="AA159" s="105"/>
      <c r="AB159" s="138"/>
      <c r="AC159" s="129"/>
      <c r="AE159" s="260" t="s">
        <v>301</v>
      </c>
      <c r="AF159" s="136" t="s">
        <v>303</v>
      </c>
      <c r="AG159" s="105"/>
      <c r="AH159" s="120"/>
      <c r="AI159" s="129"/>
      <c r="AJ159" s="140"/>
      <c r="AK159" s="115"/>
      <c r="AL159" s="115"/>
      <c r="AM159" s="141"/>
      <c r="AN159" s="142"/>
      <c r="AO159" s="141"/>
      <c r="AP159" s="142"/>
      <c r="AQ159" s="142"/>
      <c r="AR159" s="142"/>
      <c r="AS159" s="140"/>
      <c r="AT159" s="143"/>
      <c r="AU159" s="142"/>
      <c r="AV159" s="142"/>
      <c r="AW159" s="101"/>
      <c r="AX159" s="101"/>
      <c r="AY159" s="101"/>
      <c r="AZ159" s="101"/>
      <c r="BA159" s="101"/>
      <c r="BB159" s="101"/>
      <c r="BC159" s="101"/>
      <c r="BD159" s="101"/>
      <c r="BE159" s="114"/>
      <c r="BF159" s="117"/>
      <c r="BG159" s="117"/>
    </row>
    <row r="160" spans="1:59" ht="30" customHeight="1" x14ac:dyDescent="0.35">
      <c r="A160" s="119" t="s">
        <v>304</v>
      </c>
      <c r="B160" s="103"/>
      <c r="C160" s="104" t="s">
        <v>305</v>
      </c>
      <c r="D160" s="105"/>
      <c r="E160" s="120" t="s">
        <v>903</v>
      </c>
      <c r="F160" s="128">
        <v>1</v>
      </c>
      <c r="G160" s="108"/>
      <c r="H160" s="122"/>
      <c r="I160" s="249">
        <f t="shared" si="19"/>
        <v>0</v>
      </c>
      <c r="J160" s="130"/>
      <c r="K160" s="251">
        <f t="shared" si="20"/>
        <v>0</v>
      </c>
      <c r="L160" s="132"/>
      <c r="M160" s="133">
        <f t="shared" si="21"/>
        <v>0</v>
      </c>
      <c r="N160" s="133"/>
      <c r="O160" s="510">
        <f t="shared" si="22"/>
        <v>0</v>
      </c>
      <c r="P160" s="124"/>
      <c r="Q160" s="122">
        <f t="shared" si="23"/>
        <v>0</v>
      </c>
      <c r="R160" s="125"/>
      <c r="S160" s="249">
        <f t="shared" si="24"/>
        <v>0</v>
      </c>
      <c r="T160" s="124">
        <f t="shared" si="25"/>
        <v>0</v>
      </c>
      <c r="U160" s="122">
        <f t="shared" si="26"/>
        <v>0</v>
      </c>
      <c r="V160" s="256">
        <f t="shared" si="27"/>
        <v>0</v>
      </c>
      <c r="W160" s="111"/>
      <c r="X160" s="126" t="s">
        <v>304</v>
      </c>
      <c r="Y160" s="259"/>
      <c r="Z160" s="112" t="s">
        <v>305</v>
      </c>
      <c r="AA160" s="105"/>
      <c r="AB160" s="138" t="s">
        <v>903</v>
      </c>
      <c r="AC160" s="129">
        <v>1</v>
      </c>
      <c r="AE160" s="126" t="s">
        <v>304</v>
      </c>
      <c r="AF160" s="112" t="s">
        <v>306</v>
      </c>
      <c r="AG160" s="105"/>
      <c r="AH160" s="120" t="s">
        <v>903</v>
      </c>
      <c r="AI160" s="129">
        <v>1</v>
      </c>
      <c r="AJ160" s="114">
        <v>5000</v>
      </c>
      <c r="AK160" s="115"/>
      <c r="AL160" s="115"/>
      <c r="AM160" s="116"/>
      <c r="AN160" s="117"/>
      <c r="AO160" s="141"/>
      <c r="AP160" s="142"/>
      <c r="AQ160" s="142"/>
      <c r="AR160" s="142"/>
      <c r="AS160" s="114"/>
      <c r="AT160" s="115"/>
      <c r="AU160" s="117"/>
      <c r="AV160" s="117"/>
      <c r="AW160" s="101"/>
      <c r="AX160" s="101"/>
      <c r="AY160" s="101"/>
      <c r="AZ160" s="101"/>
      <c r="BA160" s="101"/>
      <c r="BB160" s="101"/>
      <c r="BC160" s="101"/>
      <c r="BD160" s="101"/>
      <c r="BE160" s="114"/>
      <c r="BF160" s="117"/>
      <c r="BG160" s="117"/>
    </row>
    <row r="161" spans="1:59" ht="30" customHeight="1" x14ac:dyDescent="0.35">
      <c r="A161" s="119" t="s">
        <v>307</v>
      </c>
      <c r="B161" s="103"/>
      <c r="C161" s="104" t="s">
        <v>308</v>
      </c>
      <c r="D161" s="105"/>
      <c r="E161" s="120" t="s">
        <v>903</v>
      </c>
      <c r="F161" s="128">
        <v>1</v>
      </c>
      <c r="G161" s="108"/>
      <c r="H161" s="122"/>
      <c r="I161" s="249">
        <f t="shared" si="19"/>
        <v>0</v>
      </c>
      <c r="J161" s="130"/>
      <c r="K161" s="251">
        <f t="shared" si="20"/>
        <v>0</v>
      </c>
      <c r="L161" s="132"/>
      <c r="M161" s="133">
        <f t="shared" si="21"/>
        <v>0</v>
      </c>
      <c r="N161" s="133"/>
      <c r="O161" s="510">
        <f t="shared" si="22"/>
        <v>0</v>
      </c>
      <c r="P161" s="124"/>
      <c r="Q161" s="122">
        <f t="shared" si="23"/>
        <v>0</v>
      </c>
      <c r="R161" s="125"/>
      <c r="S161" s="249">
        <f t="shared" si="24"/>
        <v>0</v>
      </c>
      <c r="T161" s="124">
        <f t="shared" si="25"/>
        <v>0</v>
      </c>
      <c r="U161" s="122">
        <f t="shared" si="26"/>
        <v>0</v>
      </c>
      <c r="V161" s="256">
        <f t="shared" si="27"/>
        <v>0</v>
      </c>
      <c r="W161" s="111"/>
      <c r="X161" s="126" t="s">
        <v>307</v>
      </c>
      <c r="Y161" s="259"/>
      <c r="Z161" s="112" t="s">
        <v>308</v>
      </c>
      <c r="AA161" s="105"/>
      <c r="AB161" s="138" t="s">
        <v>903</v>
      </c>
      <c r="AC161" s="129">
        <v>1</v>
      </c>
      <c r="AE161" s="126" t="s">
        <v>307</v>
      </c>
      <c r="AF161" s="112" t="s">
        <v>309</v>
      </c>
      <c r="AG161" s="105"/>
      <c r="AH161" s="120" t="s">
        <v>903</v>
      </c>
      <c r="AI161" s="129">
        <v>1</v>
      </c>
      <c r="AJ161" s="114">
        <v>50300</v>
      </c>
      <c r="AK161" s="115"/>
      <c r="AL161" s="115"/>
      <c r="AM161" s="116"/>
      <c r="AN161" s="117"/>
      <c r="AO161" s="141"/>
      <c r="AP161" s="142"/>
      <c r="AQ161" s="142"/>
      <c r="AR161" s="142"/>
      <c r="AS161" s="114"/>
      <c r="AT161" s="115"/>
      <c r="AU161" s="117"/>
      <c r="AV161" s="117"/>
      <c r="AW161" s="101"/>
      <c r="AX161" s="101"/>
      <c r="AY161" s="101"/>
      <c r="AZ161" s="101"/>
      <c r="BA161" s="101"/>
      <c r="BB161" s="101"/>
      <c r="BC161" s="101"/>
      <c r="BD161" s="101"/>
      <c r="BE161" s="114"/>
      <c r="BF161" s="117"/>
      <c r="BG161" s="117"/>
    </row>
    <row r="162" spans="1:59" ht="30" customHeight="1" x14ac:dyDescent="0.35">
      <c r="A162" s="119" t="s">
        <v>310</v>
      </c>
      <c r="B162" s="103"/>
      <c r="C162" s="104" t="s">
        <v>311</v>
      </c>
      <c r="D162" s="105"/>
      <c r="E162" s="120" t="s">
        <v>903</v>
      </c>
      <c r="F162" s="128">
        <v>1</v>
      </c>
      <c r="G162" s="108"/>
      <c r="H162" s="122"/>
      <c r="I162" s="249">
        <f t="shared" si="19"/>
        <v>0</v>
      </c>
      <c r="J162" s="130"/>
      <c r="K162" s="251">
        <f t="shared" si="20"/>
        <v>0</v>
      </c>
      <c r="L162" s="132"/>
      <c r="M162" s="133">
        <f t="shared" si="21"/>
        <v>0</v>
      </c>
      <c r="N162" s="133"/>
      <c r="O162" s="510">
        <f t="shared" si="22"/>
        <v>0</v>
      </c>
      <c r="P162" s="124"/>
      <c r="Q162" s="122">
        <f t="shared" si="23"/>
        <v>0</v>
      </c>
      <c r="R162" s="125"/>
      <c r="S162" s="249">
        <f t="shared" si="24"/>
        <v>0</v>
      </c>
      <c r="T162" s="124">
        <f t="shared" si="25"/>
        <v>0</v>
      </c>
      <c r="U162" s="122">
        <f t="shared" si="26"/>
        <v>0</v>
      </c>
      <c r="V162" s="256">
        <f t="shared" si="27"/>
        <v>0</v>
      </c>
      <c r="W162" s="111"/>
      <c r="X162" s="126" t="s">
        <v>310</v>
      </c>
      <c r="Y162" s="259"/>
      <c r="Z162" s="112" t="s">
        <v>311</v>
      </c>
      <c r="AA162" s="105"/>
      <c r="AB162" s="138" t="s">
        <v>903</v>
      </c>
      <c r="AC162" s="129">
        <v>1</v>
      </c>
      <c r="AE162" s="126" t="s">
        <v>310</v>
      </c>
      <c r="AF162" s="112" t="s">
        <v>312</v>
      </c>
      <c r="AG162" s="105"/>
      <c r="AH162" s="120" t="s">
        <v>903</v>
      </c>
      <c r="AI162" s="129">
        <v>1</v>
      </c>
      <c r="AJ162" s="114">
        <v>5000</v>
      </c>
      <c r="AK162" s="115"/>
      <c r="AL162" s="115"/>
      <c r="AM162" s="116"/>
      <c r="AN162" s="117"/>
      <c r="AO162" s="141"/>
      <c r="AP162" s="142"/>
      <c r="AQ162" s="142"/>
      <c r="AR162" s="142"/>
      <c r="AS162" s="114"/>
      <c r="AT162" s="115"/>
      <c r="AU162" s="117"/>
      <c r="AV162" s="117"/>
      <c r="AW162" s="101"/>
      <c r="AX162" s="101"/>
      <c r="AY162" s="101"/>
      <c r="AZ162" s="101"/>
      <c r="BA162" s="101"/>
      <c r="BB162" s="101"/>
      <c r="BC162" s="101"/>
      <c r="BD162" s="101"/>
      <c r="BE162" s="114"/>
      <c r="BF162" s="117"/>
      <c r="BG162" s="117"/>
    </row>
    <row r="163" spans="1:59" ht="30" customHeight="1" x14ac:dyDescent="0.35">
      <c r="A163" s="511" t="s">
        <v>313</v>
      </c>
      <c r="B163" s="131" t="s">
        <v>314</v>
      </c>
      <c r="C163" s="508"/>
      <c r="D163" s="105"/>
      <c r="E163" s="120"/>
      <c r="F163" s="128"/>
      <c r="G163" s="132"/>
      <c r="H163" s="133"/>
      <c r="I163" s="250"/>
      <c r="J163" s="132"/>
      <c r="K163" s="510"/>
      <c r="L163" s="132"/>
      <c r="M163" s="133"/>
      <c r="N163" s="133"/>
      <c r="O163" s="510"/>
      <c r="P163" s="132"/>
      <c r="Q163" s="133"/>
      <c r="R163" s="133"/>
      <c r="S163" s="250"/>
      <c r="T163" s="124"/>
      <c r="U163" s="122"/>
      <c r="V163" s="256"/>
      <c r="W163" s="111"/>
      <c r="X163" s="135" t="s">
        <v>313</v>
      </c>
      <c r="Y163" s="136" t="s">
        <v>314</v>
      </c>
      <c r="Z163" s="137"/>
      <c r="AA163" s="105"/>
      <c r="AB163" s="138"/>
      <c r="AC163" s="129"/>
      <c r="AE163" s="135" t="s">
        <v>313</v>
      </c>
      <c r="AF163" s="136" t="s">
        <v>315</v>
      </c>
      <c r="AG163" s="105"/>
      <c r="AH163" s="120"/>
      <c r="AI163" s="129"/>
      <c r="AJ163" s="140"/>
      <c r="AK163" s="115"/>
      <c r="AL163" s="115"/>
      <c r="AM163" s="141"/>
      <c r="AN163" s="142"/>
      <c r="AO163" s="141"/>
      <c r="AP163" s="142"/>
      <c r="AQ163" s="142"/>
      <c r="AR163" s="142"/>
      <c r="AS163" s="140"/>
      <c r="AT163" s="143"/>
      <c r="AU163" s="142"/>
      <c r="AV163" s="142"/>
      <c r="AW163" s="101"/>
      <c r="AX163" s="101"/>
      <c r="AY163" s="101"/>
      <c r="AZ163" s="101"/>
      <c r="BA163" s="101"/>
      <c r="BB163" s="101"/>
      <c r="BC163" s="101"/>
      <c r="BD163" s="101"/>
      <c r="BE163" s="114"/>
      <c r="BF163" s="117"/>
      <c r="BG163" s="117"/>
    </row>
    <row r="164" spans="1:59" ht="30" customHeight="1" x14ac:dyDescent="0.35">
      <c r="A164" s="102" t="s">
        <v>316</v>
      </c>
      <c r="B164" s="103"/>
      <c r="C164" s="104" t="s">
        <v>513</v>
      </c>
      <c r="D164" s="105"/>
      <c r="E164" s="106" t="s">
        <v>172</v>
      </c>
      <c r="F164" s="107">
        <v>2</v>
      </c>
      <c r="G164" s="108"/>
      <c r="H164" s="122"/>
      <c r="I164" s="249">
        <f t="shared" si="19"/>
        <v>0</v>
      </c>
      <c r="J164" s="130"/>
      <c r="K164" s="251">
        <f t="shared" si="20"/>
        <v>0</v>
      </c>
      <c r="L164" s="132"/>
      <c r="M164" s="133">
        <f t="shared" si="21"/>
        <v>0</v>
      </c>
      <c r="N164" s="133"/>
      <c r="O164" s="510">
        <f t="shared" si="22"/>
        <v>0</v>
      </c>
      <c r="P164" s="124"/>
      <c r="Q164" s="122">
        <f t="shared" si="23"/>
        <v>0</v>
      </c>
      <c r="R164" s="125"/>
      <c r="S164" s="249">
        <f t="shared" si="24"/>
        <v>0</v>
      </c>
      <c r="T164" s="124">
        <f t="shared" si="25"/>
        <v>0</v>
      </c>
      <c r="U164" s="122">
        <f t="shared" si="26"/>
        <v>0</v>
      </c>
      <c r="V164" s="256">
        <f t="shared" si="27"/>
        <v>0</v>
      </c>
      <c r="W164" s="111"/>
      <c r="X164" s="105" t="s">
        <v>316</v>
      </c>
      <c r="Y164" s="259"/>
      <c r="Z164" s="112" t="s">
        <v>513</v>
      </c>
      <c r="AA164" s="105"/>
      <c r="AB164" s="106" t="s">
        <v>172</v>
      </c>
      <c r="AC164" s="113">
        <v>2</v>
      </c>
      <c r="AE164" s="105" t="s">
        <v>316</v>
      </c>
      <c r="AF164" s="112" t="s">
        <v>514</v>
      </c>
      <c r="AG164" s="105"/>
      <c r="AH164" s="106" t="s">
        <v>172</v>
      </c>
      <c r="AI164" s="113">
        <v>2</v>
      </c>
      <c r="AJ164" s="114">
        <v>1188</v>
      </c>
      <c r="AK164" s="115"/>
      <c r="AL164" s="115"/>
      <c r="AM164" s="116"/>
      <c r="AN164" s="117"/>
      <c r="AO164" s="141"/>
      <c r="AP164" s="142"/>
      <c r="AQ164" s="142"/>
      <c r="AR164" s="142"/>
      <c r="AS164" s="114"/>
      <c r="AT164" s="115"/>
      <c r="AU164" s="117"/>
      <c r="AV164" s="117"/>
      <c r="AW164" s="101"/>
      <c r="AX164" s="101"/>
      <c r="AY164" s="101"/>
      <c r="AZ164" s="101"/>
      <c r="BA164" s="101"/>
      <c r="BB164" s="101"/>
      <c r="BC164" s="101"/>
      <c r="BD164" s="101"/>
      <c r="BE164" s="114"/>
      <c r="BF164" s="117"/>
      <c r="BG164" s="117"/>
    </row>
    <row r="165" spans="1:59" ht="30" customHeight="1" x14ac:dyDescent="0.35">
      <c r="A165" s="102" t="s">
        <v>317</v>
      </c>
      <c r="B165" s="103"/>
      <c r="C165" s="104" t="s">
        <v>515</v>
      </c>
      <c r="D165" s="105"/>
      <c r="E165" s="106" t="s">
        <v>172</v>
      </c>
      <c r="F165" s="107">
        <v>2</v>
      </c>
      <c r="G165" s="108"/>
      <c r="H165" s="122"/>
      <c r="I165" s="249">
        <f t="shared" si="19"/>
        <v>0</v>
      </c>
      <c r="J165" s="130"/>
      <c r="K165" s="251">
        <f t="shared" si="20"/>
        <v>0</v>
      </c>
      <c r="L165" s="132"/>
      <c r="M165" s="133">
        <f t="shared" si="21"/>
        <v>0</v>
      </c>
      <c r="N165" s="133"/>
      <c r="O165" s="510">
        <f t="shared" si="22"/>
        <v>0</v>
      </c>
      <c r="P165" s="124"/>
      <c r="Q165" s="122">
        <f t="shared" si="23"/>
        <v>0</v>
      </c>
      <c r="R165" s="125"/>
      <c r="S165" s="249">
        <f t="shared" si="24"/>
        <v>0</v>
      </c>
      <c r="T165" s="124">
        <f t="shared" si="25"/>
        <v>0</v>
      </c>
      <c r="U165" s="122">
        <f t="shared" si="26"/>
        <v>0</v>
      </c>
      <c r="V165" s="256">
        <f t="shared" si="27"/>
        <v>0</v>
      </c>
      <c r="W165" s="111"/>
      <c r="X165" s="105" t="s">
        <v>317</v>
      </c>
      <c r="Y165" s="259"/>
      <c r="Z165" s="112" t="s">
        <v>515</v>
      </c>
      <c r="AA165" s="105"/>
      <c r="AB165" s="106" t="s">
        <v>172</v>
      </c>
      <c r="AC165" s="113">
        <v>2</v>
      </c>
      <c r="AE165" s="105" t="s">
        <v>317</v>
      </c>
      <c r="AF165" s="112" t="s">
        <v>516</v>
      </c>
      <c r="AG165" s="105"/>
      <c r="AH165" s="106" t="s">
        <v>172</v>
      </c>
      <c r="AI165" s="113">
        <v>2</v>
      </c>
      <c r="AJ165" s="114">
        <v>1188</v>
      </c>
      <c r="AK165" s="115"/>
      <c r="AL165" s="115"/>
      <c r="AM165" s="116"/>
      <c r="AN165" s="117"/>
      <c r="AO165" s="141"/>
      <c r="AP165" s="142"/>
      <c r="AQ165" s="142"/>
      <c r="AR165" s="142"/>
      <c r="AS165" s="114"/>
      <c r="AT165" s="115"/>
      <c r="AU165" s="117"/>
      <c r="AV165" s="117"/>
      <c r="AW165" s="101"/>
      <c r="AX165" s="101"/>
      <c r="AY165" s="101"/>
      <c r="AZ165" s="101"/>
      <c r="BA165" s="101"/>
      <c r="BB165" s="101"/>
      <c r="BC165" s="101"/>
      <c r="BD165" s="101"/>
      <c r="BE165" s="114"/>
      <c r="BF165" s="117"/>
      <c r="BG165" s="117"/>
    </row>
    <row r="166" spans="1:59" ht="30" customHeight="1" x14ac:dyDescent="0.35">
      <c r="A166" s="102" t="s">
        <v>318</v>
      </c>
      <c r="B166" s="103"/>
      <c r="C166" s="104" t="s">
        <v>517</v>
      </c>
      <c r="D166" s="105"/>
      <c r="E166" s="106" t="s">
        <v>172</v>
      </c>
      <c r="F166" s="107">
        <v>2</v>
      </c>
      <c r="G166" s="108"/>
      <c r="H166" s="122"/>
      <c r="I166" s="249">
        <f t="shared" si="19"/>
        <v>0</v>
      </c>
      <c r="J166" s="130"/>
      <c r="K166" s="251">
        <f t="shared" si="20"/>
        <v>0</v>
      </c>
      <c r="L166" s="132"/>
      <c r="M166" s="133">
        <f t="shared" si="21"/>
        <v>0</v>
      </c>
      <c r="N166" s="133"/>
      <c r="O166" s="510">
        <f t="shared" si="22"/>
        <v>0</v>
      </c>
      <c r="P166" s="124"/>
      <c r="Q166" s="122">
        <f t="shared" si="23"/>
        <v>0</v>
      </c>
      <c r="R166" s="125"/>
      <c r="S166" s="249">
        <f t="shared" si="24"/>
        <v>0</v>
      </c>
      <c r="T166" s="124">
        <f t="shared" si="25"/>
        <v>0</v>
      </c>
      <c r="U166" s="122">
        <f t="shared" si="26"/>
        <v>0</v>
      </c>
      <c r="V166" s="256">
        <f t="shared" si="27"/>
        <v>0</v>
      </c>
      <c r="W166" s="111"/>
      <c r="X166" s="105" t="s">
        <v>318</v>
      </c>
      <c r="Y166" s="259"/>
      <c r="Z166" s="112" t="s">
        <v>517</v>
      </c>
      <c r="AA166" s="105"/>
      <c r="AB166" s="106" t="s">
        <v>172</v>
      </c>
      <c r="AC166" s="113">
        <v>2</v>
      </c>
      <c r="AE166" s="105" t="s">
        <v>318</v>
      </c>
      <c r="AF166" s="112" t="s">
        <v>518</v>
      </c>
      <c r="AG166" s="105"/>
      <c r="AH166" s="106" t="s">
        <v>172</v>
      </c>
      <c r="AI166" s="113">
        <v>2</v>
      </c>
      <c r="AJ166" s="114">
        <v>1188</v>
      </c>
      <c r="AK166" s="115"/>
      <c r="AL166" s="115"/>
      <c r="AM166" s="116"/>
      <c r="AN166" s="117"/>
      <c r="AO166" s="141"/>
      <c r="AP166" s="142"/>
      <c r="AQ166" s="142"/>
      <c r="AR166" s="142"/>
      <c r="AS166" s="114"/>
      <c r="AT166" s="115"/>
      <c r="AU166" s="117"/>
      <c r="AV166" s="117"/>
      <c r="AW166" s="101"/>
      <c r="AX166" s="101"/>
      <c r="AY166" s="101"/>
      <c r="AZ166" s="101"/>
      <c r="BA166" s="101"/>
      <c r="BB166" s="101"/>
      <c r="BC166" s="101"/>
      <c r="BD166" s="101"/>
      <c r="BE166" s="114"/>
      <c r="BF166" s="117"/>
      <c r="BG166" s="117"/>
    </row>
    <row r="167" spans="1:59" ht="30" customHeight="1" x14ac:dyDescent="0.35">
      <c r="A167" s="102" t="s">
        <v>319</v>
      </c>
      <c r="B167" s="103"/>
      <c r="C167" s="104" t="s">
        <v>519</v>
      </c>
      <c r="D167" s="105"/>
      <c r="E167" s="106" t="s">
        <v>172</v>
      </c>
      <c r="F167" s="107">
        <v>2</v>
      </c>
      <c r="G167" s="108"/>
      <c r="H167" s="122"/>
      <c r="I167" s="249">
        <f t="shared" si="19"/>
        <v>0</v>
      </c>
      <c r="J167" s="130"/>
      <c r="K167" s="251">
        <f t="shared" si="20"/>
        <v>0</v>
      </c>
      <c r="L167" s="132"/>
      <c r="M167" s="133">
        <f t="shared" si="21"/>
        <v>0</v>
      </c>
      <c r="N167" s="133"/>
      <c r="O167" s="510">
        <f t="shared" si="22"/>
        <v>0</v>
      </c>
      <c r="P167" s="124"/>
      <c r="Q167" s="122">
        <f t="shared" si="23"/>
        <v>0</v>
      </c>
      <c r="R167" s="125"/>
      <c r="S167" s="249">
        <f t="shared" si="24"/>
        <v>0</v>
      </c>
      <c r="T167" s="124">
        <f t="shared" si="25"/>
        <v>0</v>
      </c>
      <c r="U167" s="122">
        <f t="shared" si="26"/>
        <v>0</v>
      </c>
      <c r="V167" s="256">
        <f t="shared" si="27"/>
        <v>0</v>
      </c>
      <c r="W167" s="111"/>
      <c r="X167" s="105" t="s">
        <v>319</v>
      </c>
      <c r="Y167" s="259"/>
      <c r="Z167" s="112" t="s">
        <v>519</v>
      </c>
      <c r="AA167" s="105"/>
      <c r="AB167" s="106" t="s">
        <v>172</v>
      </c>
      <c r="AC167" s="113">
        <v>2</v>
      </c>
      <c r="AE167" s="105" t="s">
        <v>319</v>
      </c>
      <c r="AF167" s="112" t="s">
        <v>520</v>
      </c>
      <c r="AG167" s="105"/>
      <c r="AH167" s="106" t="s">
        <v>172</v>
      </c>
      <c r="AI167" s="113">
        <v>2</v>
      </c>
      <c r="AJ167" s="114">
        <v>1188</v>
      </c>
      <c r="AK167" s="115"/>
      <c r="AL167" s="115"/>
      <c r="AM167" s="116"/>
      <c r="AN167" s="117"/>
      <c r="AO167" s="141"/>
      <c r="AP167" s="142"/>
      <c r="AQ167" s="142"/>
      <c r="AR167" s="142"/>
      <c r="AS167" s="114"/>
      <c r="AT167" s="115"/>
      <c r="AU167" s="117"/>
      <c r="AV167" s="117"/>
      <c r="AW167" s="101"/>
      <c r="AX167" s="101"/>
      <c r="AY167" s="101"/>
      <c r="AZ167" s="101"/>
      <c r="BA167" s="101"/>
      <c r="BB167" s="101"/>
      <c r="BC167" s="101"/>
      <c r="BD167" s="101"/>
      <c r="BE167" s="114"/>
      <c r="BF167" s="117"/>
      <c r="BG167" s="117"/>
    </row>
    <row r="168" spans="1:59" ht="30" customHeight="1" x14ac:dyDescent="0.35">
      <c r="A168" s="102" t="s">
        <v>320</v>
      </c>
      <c r="B168" s="103"/>
      <c r="C168" s="104" t="s">
        <v>521</v>
      </c>
      <c r="D168" s="105"/>
      <c r="E168" s="106" t="s">
        <v>172</v>
      </c>
      <c r="F168" s="107">
        <v>8</v>
      </c>
      <c r="G168" s="108"/>
      <c r="H168" s="122"/>
      <c r="I168" s="249">
        <f t="shared" si="19"/>
        <v>0</v>
      </c>
      <c r="J168" s="130"/>
      <c r="K168" s="251">
        <f t="shared" si="20"/>
        <v>0</v>
      </c>
      <c r="L168" s="132"/>
      <c r="M168" s="133">
        <f t="shared" si="21"/>
        <v>0</v>
      </c>
      <c r="N168" s="133"/>
      <c r="O168" s="510">
        <f t="shared" si="22"/>
        <v>0</v>
      </c>
      <c r="P168" s="124"/>
      <c r="Q168" s="122">
        <f t="shared" si="23"/>
        <v>0</v>
      </c>
      <c r="R168" s="125"/>
      <c r="S168" s="249">
        <f t="shared" si="24"/>
        <v>0</v>
      </c>
      <c r="T168" s="124">
        <f t="shared" si="25"/>
        <v>0</v>
      </c>
      <c r="U168" s="122">
        <f t="shared" si="26"/>
        <v>0</v>
      </c>
      <c r="V168" s="256">
        <f t="shared" si="27"/>
        <v>0</v>
      </c>
      <c r="W168" s="111"/>
      <c r="X168" s="105" t="s">
        <v>320</v>
      </c>
      <c r="Y168" s="259"/>
      <c r="Z168" s="112" t="s">
        <v>521</v>
      </c>
      <c r="AA168" s="105"/>
      <c r="AB168" s="106" t="s">
        <v>172</v>
      </c>
      <c r="AC168" s="113">
        <v>8</v>
      </c>
      <c r="AE168" s="105" t="s">
        <v>320</v>
      </c>
      <c r="AF168" s="112" t="s">
        <v>522</v>
      </c>
      <c r="AG168" s="105"/>
      <c r="AH168" s="106" t="s">
        <v>172</v>
      </c>
      <c r="AI168" s="113">
        <v>8</v>
      </c>
      <c r="AJ168" s="114">
        <v>1188</v>
      </c>
      <c r="AK168" s="115"/>
      <c r="AL168" s="115"/>
      <c r="AM168" s="116"/>
      <c r="AN168" s="117"/>
      <c r="AO168" s="141"/>
      <c r="AP168" s="142"/>
      <c r="AQ168" s="142"/>
      <c r="AR168" s="142"/>
      <c r="AS168" s="114"/>
      <c r="AT168" s="115"/>
      <c r="AU168" s="117"/>
      <c r="AV168" s="117"/>
      <c r="AW168" s="101"/>
      <c r="AX168" s="101"/>
      <c r="AY168" s="101"/>
      <c r="AZ168" s="101"/>
      <c r="BA168" s="101"/>
      <c r="BB168" s="101"/>
      <c r="BC168" s="101"/>
      <c r="BD168" s="101"/>
      <c r="BE168" s="114"/>
      <c r="BF168" s="117"/>
      <c r="BG168" s="117"/>
    </row>
    <row r="169" spans="1:59" ht="30" customHeight="1" x14ac:dyDescent="0.35">
      <c r="A169" s="102" t="s">
        <v>321</v>
      </c>
      <c r="B169" s="103"/>
      <c r="C169" s="104" t="s">
        <v>523</v>
      </c>
      <c r="D169" s="105"/>
      <c r="E169" s="106" t="s">
        <v>172</v>
      </c>
      <c r="F169" s="107">
        <v>2</v>
      </c>
      <c r="G169" s="108"/>
      <c r="H169" s="122"/>
      <c r="I169" s="249">
        <f t="shared" si="19"/>
        <v>0</v>
      </c>
      <c r="J169" s="130"/>
      <c r="K169" s="251">
        <f t="shared" si="20"/>
        <v>0</v>
      </c>
      <c r="L169" s="132"/>
      <c r="M169" s="133">
        <f t="shared" si="21"/>
        <v>0</v>
      </c>
      <c r="N169" s="133"/>
      <c r="O169" s="510">
        <f t="shared" si="22"/>
        <v>0</v>
      </c>
      <c r="P169" s="124"/>
      <c r="Q169" s="122">
        <f t="shared" si="23"/>
        <v>0</v>
      </c>
      <c r="R169" s="125"/>
      <c r="S169" s="249">
        <f t="shared" si="24"/>
        <v>0</v>
      </c>
      <c r="T169" s="124">
        <f t="shared" si="25"/>
        <v>0</v>
      </c>
      <c r="U169" s="122">
        <f t="shared" si="26"/>
        <v>0</v>
      </c>
      <c r="V169" s="256">
        <f t="shared" si="27"/>
        <v>0</v>
      </c>
      <c r="W169" s="111"/>
      <c r="X169" s="105" t="s">
        <v>322</v>
      </c>
      <c r="Y169" s="259"/>
      <c r="Z169" s="112" t="s">
        <v>523</v>
      </c>
      <c r="AA169" s="105"/>
      <c r="AB169" s="106" t="s">
        <v>172</v>
      </c>
      <c r="AC169" s="113">
        <v>2</v>
      </c>
      <c r="AE169" s="105" t="s">
        <v>322</v>
      </c>
      <c r="AF169" s="112" t="s">
        <v>524</v>
      </c>
      <c r="AG169" s="105"/>
      <c r="AH169" s="106" t="s">
        <v>172</v>
      </c>
      <c r="AI169" s="113">
        <v>2</v>
      </c>
      <c r="AJ169" s="114">
        <v>1188</v>
      </c>
      <c r="AK169" s="115"/>
      <c r="AL169" s="115"/>
      <c r="AM169" s="116"/>
      <c r="AN169" s="117"/>
      <c r="AO169" s="141"/>
      <c r="AP169" s="142"/>
      <c r="AQ169" s="142"/>
      <c r="AR169" s="142"/>
      <c r="AS169" s="114"/>
      <c r="AT169" s="115"/>
      <c r="AU169" s="117"/>
      <c r="AV169" s="117"/>
      <c r="AW169" s="101"/>
      <c r="AX169" s="101"/>
      <c r="AY169" s="101"/>
      <c r="AZ169" s="101"/>
      <c r="BA169" s="101"/>
      <c r="BB169" s="101"/>
      <c r="BC169" s="101"/>
      <c r="BD169" s="101"/>
      <c r="BE169" s="114"/>
      <c r="BF169" s="117"/>
      <c r="BG169" s="117"/>
    </row>
    <row r="170" spans="1:59" ht="30" customHeight="1" x14ac:dyDescent="0.35">
      <c r="A170" s="102" t="s">
        <v>322</v>
      </c>
      <c r="B170" s="103"/>
      <c r="C170" s="104" t="s">
        <v>325</v>
      </c>
      <c r="D170" s="105"/>
      <c r="E170" s="138" t="s">
        <v>903</v>
      </c>
      <c r="F170" s="128">
        <v>1</v>
      </c>
      <c r="G170" s="108"/>
      <c r="H170" s="122"/>
      <c r="I170" s="249">
        <f t="shared" si="19"/>
        <v>0</v>
      </c>
      <c r="J170" s="130"/>
      <c r="K170" s="251">
        <f t="shared" si="20"/>
        <v>0</v>
      </c>
      <c r="L170" s="132"/>
      <c r="M170" s="133">
        <f t="shared" si="21"/>
        <v>0</v>
      </c>
      <c r="N170" s="133"/>
      <c r="O170" s="510">
        <f t="shared" si="22"/>
        <v>0</v>
      </c>
      <c r="P170" s="124"/>
      <c r="Q170" s="122">
        <f t="shared" si="23"/>
        <v>0</v>
      </c>
      <c r="R170" s="125"/>
      <c r="S170" s="249">
        <f t="shared" si="24"/>
        <v>0</v>
      </c>
      <c r="T170" s="124">
        <f t="shared" si="25"/>
        <v>0</v>
      </c>
      <c r="U170" s="122">
        <f t="shared" si="26"/>
        <v>0</v>
      </c>
      <c r="V170" s="256">
        <f t="shared" si="27"/>
        <v>0</v>
      </c>
      <c r="W170" s="111"/>
      <c r="X170" s="105" t="s">
        <v>324</v>
      </c>
      <c r="Y170" s="259"/>
      <c r="Z170" s="112" t="s">
        <v>325</v>
      </c>
      <c r="AA170" s="105"/>
      <c r="AB170" s="138" t="s">
        <v>903</v>
      </c>
      <c r="AC170" s="129">
        <v>1</v>
      </c>
      <c r="AE170" s="105" t="s">
        <v>324</v>
      </c>
      <c r="AF170" s="112" t="s">
        <v>525</v>
      </c>
      <c r="AG170" s="105"/>
      <c r="AH170" s="120" t="s">
        <v>903</v>
      </c>
      <c r="AI170" s="129">
        <v>1</v>
      </c>
      <c r="AJ170" s="114">
        <v>1188</v>
      </c>
      <c r="AK170" s="115"/>
      <c r="AL170" s="115"/>
      <c r="AM170" s="116"/>
      <c r="AN170" s="117"/>
      <c r="AO170" s="141"/>
      <c r="AP170" s="142"/>
      <c r="AQ170" s="142"/>
      <c r="AR170" s="142"/>
      <c r="AS170" s="114"/>
      <c r="AT170" s="115"/>
      <c r="AU170" s="117"/>
      <c r="AV170" s="117"/>
      <c r="AW170" s="101"/>
      <c r="AX170" s="101"/>
      <c r="AY170" s="101"/>
      <c r="AZ170" s="101"/>
      <c r="BA170" s="101"/>
      <c r="BB170" s="101"/>
      <c r="BC170" s="101"/>
      <c r="BD170" s="101"/>
      <c r="BE170" s="114"/>
      <c r="BF170" s="117"/>
      <c r="BG170" s="117"/>
    </row>
    <row r="171" spans="1:59" ht="30" customHeight="1" x14ac:dyDescent="0.35">
      <c r="A171" s="102" t="s">
        <v>323</v>
      </c>
      <c r="B171" s="103"/>
      <c r="C171" s="104" t="s">
        <v>202</v>
      </c>
      <c r="D171" s="105"/>
      <c r="E171" s="138" t="s">
        <v>903</v>
      </c>
      <c r="F171" s="128">
        <v>1</v>
      </c>
      <c r="G171" s="108"/>
      <c r="H171" s="122"/>
      <c r="I171" s="249">
        <f t="shared" si="19"/>
        <v>0</v>
      </c>
      <c r="J171" s="130"/>
      <c r="K171" s="251">
        <f t="shared" si="20"/>
        <v>0</v>
      </c>
      <c r="L171" s="132"/>
      <c r="M171" s="133">
        <f t="shared" si="21"/>
        <v>0</v>
      </c>
      <c r="N171" s="133"/>
      <c r="O171" s="510">
        <f t="shared" si="22"/>
        <v>0</v>
      </c>
      <c r="P171" s="124"/>
      <c r="Q171" s="122">
        <f t="shared" si="23"/>
        <v>0</v>
      </c>
      <c r="R171" s="125"/>
      <c r="S171" s="249">
        <f t="shared" si="24"/>
        <v>0</v>
      </c>
      <c r="T171" s="124">
        <f t="shared" si="25"/>
        <v>0</v>
      </c>
      <c r="U171" s="122">
        <f t="shared" si="26"/>
        <v>0</v>
      </c>
      <c r="V171" s="256">
        <f t="shared" si="27"/>
        <v>0</v>
      </c>
      <c r="W171" s="111"/>
      <c r="X171" s="105" t="s">
        <v>326</v>
      </c>
      <c r="Y171" s="259"/>
      <c r="Z171" s="112" t="s">
        <v>202</v>
      </c>
      <c r="AA171" s="105"/>
      <c r="AB171" s="138" t="s">
        <v>903</v>
      </c>
      <c r="AC171" s="129">
        <v>1</v>
      </c>
      <c r="AE171" s="105" t="s">
        <v>326</v>
      </c>
      <c r="AF171" s="112" t="s">
        <v>203</v>
      </c>
      <c r="AG171" s="105"/>
      <c r="AH171" s="120" t="s">
        <v>903</v>
      </c>
      <c r="AI171" s="129">
        <v>1</v>
      </c>
      <c r="AJ171" s="114">
        <v>1188</v>
      </c>
      <c r="AK171" s="115"/>
      <c r="AL171" s="115"/>
      <c r="AM171" s="116"/>
      <c r="AN171" s="117"/>
      <c r="AO171" s="141"/>
      <c r="AP171" s="142"/>
      <c r="AQ171" s="142"/>
      <c r="AR171" s="142"/>
      <c r="AS171" s="114"/>
      <c r="AT171" s="115"/>
      <c r="AU171" s="117"/>
      <c r="AV171" s="117"/>
      <c r="AW171" s="101"/>
      <c r="AX171" s="101"/>
      <c r="AY171" s="101"/>
      <c r="AZ171" s="101"/>
      <c r="BA171" s="101"/>
      <c r="BB171" s="101"/>
      <c r="BC171" s="101"/>
      <c r="BD171" s="101"/>
      <c r="BE171" s="114"/>
      <c r="BF171" s="117"/>
      <c r="BG171" s="117"/>
    </row>
    <row r="172" spans="1:59" ht="30" customHeight="1" x14ac:dyDescent="0.35">
      <c r="A172" s="507" t="s">
        <v>327</v>
      </c>
      <c r="B172" s="131" t="s">
        <v>328</v>
      </c>
      <c r="C172" s="508"/>
      <c r="D172" s="105"/>
      <c r="E172" s="120"/>
      <c r="F172" s="128"/>
      <c r="G172" s="132"/>
      <c r="H172" s="133"/>
      <c r="I172" s="250"/>
      <c r="J172" s="132"/>
      <c r="K172" s="510"/>
      <c r="L172" s="132"/>
      <c r="M172" s="133"/>
      <c r="N172" s="133"/>
      <c r="O172" s="510"/>
      <c r="P172" s="132"/>
      <c r="Q172" s="133"/>
      <c r="R172" s="133"/>
      <c r="S172" s="250"/>
      <c r="T172" s="124"/>
      <c r="U172" s="122"/>
      <c r="V172" s="256"/>
      <c r="W172" s="111"/>
      <c r="X172" s="135" t="s">
        <v>327</v>
      </c>
      <c r="Y172" s="136" t="s">
        <v>328</v>
      </c>
      <c r="Z172" s="137"/>
      <c r="AA172" s="105"/>
      <c r="AB172" s="138"/>
      <c r="AC172" s="129"/>
      <c r="AE172" s="135" t="s">
        <v>327</v>
      </c>
      <c r="AF172" s="136" t="s">
        <v>329</v>
      </c>
      <c r="AG172" s="105"/>
      <c r="AH172" s="120"/>
      <c r="AI172" s="129"/>
      <c r="AJ172" s="140"/>
      <c r="AK172" s="115"/>
      <c r="AL172" s="115"/>
      <c r="AM172" s="141"/>
      <c r="AN172" s="142"/>
      <c r="AO172" s="141"/>
      <c r="AP172" s="142"/>
      <c r="AQ172" s="142"/>
      <c r="AR172" s="142"/>
      <c r="AS172" s="140"/>
      <c r="AT172" s="143"/>
      <c r="AU172" s="142"/>
      <c r="AV172" s="142"/>
      <c r="AW172" s="101"/>
      <c r="AX172" s="101"/>
      <c r="AY172" s="101"/>
      <c r="AZ172" s="101"/>
      <c r="BA172" s="101"/>
      <c r="BB172" s="101"/>
      <c r="BC172" s="101"/>
      <c r="BD172" s="101"/>
      <c r="BE172" s="114"/>
      <c r="BF172" s="117"/>
      <c r="BG172" s="117"/>
    </row>
    <row r="173" spans="1:59" ht="30" customHeight="1" x14ac:dyDescent="0.3">
      <c r="A173" s="102" t="s">
        <v>330</v>
      </c>
      <c r="B173" s="103"/>
      <c r="C173" s="104" t="s">
        <v>331</v>
      </c>
      <c r="D173" s="105"/>
      <c r="E173" s="106" t="s">
        <v>332</v>
      </c>
      <c r="F173" s="107">
        <v>4</v>
      </c>
      <c r="G173" s="108"/>
      <c r="H173" s="109"/>
      <c r="I173" s="248">
        <f t="shared" si="19"/>
        <v>0</v>
      </c>
      <c r="J173" s="108"/>
      <c r="K173" s="247">
        <f t="shared" si="20"/>
        <v>0</v>
      </c>
      <c r="L173" s="110"/>
      <c r="M173" s="247">
        <f t="shared" si="21"/>
        <v>0</v>
      </c>
      <c r="N173" s="110"/>
      <c r="O173" s="247">
        <f t="shared" si="22"/>
        <v>0</v>
      </c>
      <c r="P173" s="110"/>
      <c r="Q173" s="247">
        <f t="shared" si="23"/>
        <v>0</v>
      </c>
      <c r="R173" s="110"/>
      <c r="S173" s="248">
        <f t="shared" si="24"/>
        <v>0</v>
      </c>
      <c r="T173" s="247">
        <f t="shared" si="25"/>
        <v>0</v>
      </c>
      <c r="U173" s="247">
        <f t="shared" si="26"/>
        <v>0</v>
      </c>
      <c r="V173" s="255">
        <f t="shared" si="27"/>
        <v>0</v>
      </c>
      <c r="W173" s="111"/>
      <c r="X173" s="105" t="s">
        <v>330</v>
      </c>
      <c r="Y173" s="259"/>
      <c r="Z173" s="112" t="s">
        <v>331</v>
      </c>
      <c r="AA173" s="105"/>
      <c r="AB173" s="106" t="s">
        <v>332</v>
      </c>
      <c r="AC173" s="113">
        <v>4</v>
      </c>
      <c r="AE173" s="105" t="s">
        <v>330</v>
      </c>
      <c r="AF173" s="112" t="s">
        <v>333</v>
      </c>
      <c r="AG173" s="105"/>
      <c r="AH173" s="106" t="s">
        <v>332</v>
      </c>
      <c r="AI173" s="113">
        <v>4</v>
      </c>
      <c r="AJ173" s="114">
        <v>405</v>
      </c>
      <c r="AK173" s="115"/>
      <c r="AL173" s="115"/>
      <c r="AM173" s="116"/>
      <c r="AN173" s="117"/>
      <c r="AO173" s="141"/>
      <c r="AP173" s="142"/>
      <c r="AQ173" s="142"/>
      <c r="AR173" s="142"/>
      <c r="AS173" s="114"/>
      <c r="AT173" s="115"/>
      <c r="AU173" s="117"/>
      <c r="AV173" s="117"/>
      <c r="AW173" s="101"/>
      <c r="AX173" s="101"/>
      <c r="AY173" s="101"/>
      <c r="AZ173" s="101"/>
      <c r="BA173" s="101"/>
      <c r="BB173" s="101"/>
      <c r="BC173" s="101"/>
      <c r="BD173" s="101"/>
      <c r="BE173" s="114"/>
      <c r="BF173" s="117"/>
      <c r="BG173" s="117"/>
    </row>
    <row r="174" spans="1:59" ht="30" customHeight="1" x14ac:dyDescent="0.3">
      <c r="A174" s="102" t="s">
        <v>334</v>
      </c>
      <c r="B174" s="103"/>
      <c r="C174" s="104" t="s">
        <v>665</v>
      </c>
      <c r="D174" s="105"/>
      <c r="E174" s="106" t="s">
        <v>332</v>
      </c>
      <c r="F174" s="107">
        <v>2</v>
      </c>
      <c r="G174" s="108"/>
      <c r="H174" s="109"/>
      <c r="I174" s="248">
        <f t="shared" si="19"/>
        <v>0</v>
      </c>
      <c r="J174" s="108"/>
      <c r="K174" s="247">
        <f t="shared" si="20"/>
        <v>0</v>
      </c>
      <c r="L174" s="110"/>
      <c r="M174" s="247">
        <f t="shared" si="21"/>
        <v>0</v>
      </c>
      <c r="N174" s="110"/>
      <c r="O174" s="247">
        <f t="shared" si="22"/>
        <v>0</v>
      </c>
      <c r="P174" s="110"/>
      <c r="Q174" s="247">
        <f t="shared" si="23"/>
        <v>0</v>
      </c>
      <c r="R174" s="110"/>
      <c r="S174" s="248">
        <f t="shared" si="24"/>
        <v>0</v>
      </c>
      <c r="T174" s="247">
        <f t="shared" si="25"/>
        <v>0</v>
      </c>
      <c r="U174" s="247">
        <f t="shared" si="26"/>
        <v>0</v>
      </c>
      <c r="V174" s="255">
        <f t="shared" si="27"/>
        <v>0</v>
      </c>
      <c r="W174" s="111"/>
      <c r="X174" s="105" t="s">
        <v>337</v>
      </c>
      <c r="Y174" s="259"/>
      <c r="Z174" s="112" t="s">
        <v>526</v>
      </c>
      <c r="AA174" s="105"/>
      <c r="AB174" s="106" t="s">
        <v>332</v>
      </c>
      <c r="AC174" s="113">
        <v>2</v>
      </c>
      <c r="AE174" s="105" t="s">
        <v>337</v>
      </c>
      <c r="AF174" s="112" t="s">
        <v>527</v>
      </c>
      <c r="AG174" s="105"/>
      <c r="AH174" s="106" t="s">
        <v>332</v>
      </c>
      <c r="AI174" s="113">
        <v>2</v>
      </c>
      <c r="AJ174" s="114">
        <v>400</v>
      </c>
      <c r="AK174" s="115"/>
      <c r="AL174" s="115"/>
      <c r="AM174" s="116"/>
      <c r="AN174" s="117"/>
      <c r="AO174" s="141"/>
      <c r="AP174" s="142"/>
      <c r="AQ174" s="142"/>
      <c r="AR174" s="142"/>
      <c r="AS174" s="114"/>
      <c r="AT174" s="115"/>
      <c r="AU174" s="117"/>
      <c r="AV174" s="117"/>
      <c r="AW174" s="101"/>
      <c r="AX174" s="101"/>
      <c r="AY174" s="101"/>
      <c r="AZ174" s="101"/>
      <c r="BA174" s="101"/>
      <c r="BB174" s="101"/>
      <c r="BC174" s="101"/>
      <c r="BD174" s="101"/>
      <c r="BE174" s="114"/>
      <c r="BF174" s="117"/>
      <c r="BG174" s="117"/>
    </row>
    <row r="175" spans="1:59" ht="30" customHeight="1" x14ac:dyDescent="0.3">
      <c r="A175" s="102" t="s">
        <v>337</v>
      </c>
      <c r="B175" s="103"/>
      <c r="C175" s="104" t="s">
        <v>342</v>
      </c>
      <c r="D175" s="105"/>
      <c r="E175" s="106" t="s">
        <v>332</v>
      </c>
      <c r="F175" s="107">
        <v>1</v>
      </c>
      <c r="G175" s="108"/>
      <c r="H175" s="109"/>
      <c r="I175" s="248">
        <f t="shared" si="19"/>
        <v>0</v>
      </c>
      <c r="J175" s="108"/>
      <c r="K175" s="247">
        <f t="shared" si="20"/>
        <v>0</v>
      </c>
      <c r="L175" s="110"/>
      <c r="M175" s="247">
        <f t="shared" si="21"/>
        <v>0</v>
      </c>
      <c r="N175" s="110"/>
      <c r="O175" s="247">
        <f t="shared" si="22"/>
        <v>0</v>
      </c>
      <c r="P175" s="110"/>
      <c r="Q175" s="247">
        <f t="shared" si="23"/>
        <v>0</v>
      </c>
      <c r="R175" s="110"/>
      <c r="S175" s="248">
        <f t="shared" si="24"/>
        <v>0</v>
      </c>
      <c r="T175" s="247">
        <f t="shared" si="25"/>
        <v>0</v>
      </c>
      <c r="U175" s="247">
        <f t="shared" si="26"/>
        <v>0</v>
      </c>
      <c r="V175" s="255">
        <f t="shared" si="27"/>
        <v>0</v>
      </c>
      <c r="W175" s="111"/>
      <c r="X175" s="105" t="s">
        <v>341</v>
      </c>
      <c r="Y175" s="259"/>
      <c r="Z175" s="112" t="s">
        <v>342</v>
      </c>
      <c r="AA175" s="105"/>
      <c r="AB175" s="106" t="s">
        <v>332</v>
      </c>
      <c r="AC175" s="113">
        <v>1</v>
      </c>
      <c r="AE175" s="105" t="s">
        <v>341</v>
      </c>
      <c r="AF175" s="112" t="s">
        <v>343</v>
      </c>
      <c r="AG175" s="105"/>
      <c r="AH175" s="106" t="s">
        <v>332</v>
      </c>
      <c r="AI175" s="113">
        <v>1</v>
      </c>
      <c r="AJ175" s="114">
        <v>400</v>
      </c>
      <c r="AK175" s="115"/>
      <c r="AL175" s="115"/>
      <c r="AM175" s="116"/>
      <c r="AN175" s="117"/>
      <c r="AO175" s="141"/>
      <c r="AP175" s="142"/>
      <c r="AQ175" s="142"/>
      <c r="AR175" s="142"/>
      <c r="AS175" s="114"/>
      <c r="AT175" s="115"/>
      <c r="AU175" s="117"/>
      <c r="AV175" s="117"/>
      <c r="AW175" s="101"/>
      <c r="AX175" s="101"/>
      <c r="AY175" s="101"/>
      <c r="AZ175" s="101"/>
      <c r="BA175" s="101"/>
      <c r="BB175" s="101"/>
      <c r="BC175" s="101"/>
      <c r="BD175" s="101"/>
      <c r="BE175" s="114"/>
      <c r="BF175" s="117"/>
      <c r="BG175" s="117"/>
    </row>
    <row r="176" spans="1:59" ht="30" customHeight="1" x14ac:dyDescent="0.3">
      <c r="A176" s="102" t="s">
        <v>338</v>
      </c>
      <c r="B176" s="103"/>
      <c r="C176" s="104" t="s">
        <v>345</v>
      </c>
      <c r="D176" s="105"/>
      <c r="E176" s="106" t="s">
        <v>332</v>
      </c>
      <c r="F176" s="107">
        <v>1</v>
      </c>
      <c r="G176" s="108"/>
      <c r="H176" s="109"/>
      <c r="I176" s="248">
        <f t="shared" si="19"/>
        <v>0</v>
      </c>
      <c r="J176" s="108"/>
      <c r="K176" s="247">
        <f t="shared" si="20"/>
        <v>0</v>
      </c>
      <c r="L176" s="110"/>
      <c r="M176" s="247">
        <f t="shared" si="21"/>
        <v>0</v>
      </c>
      <c r="N176" s="110"/>
      <c r="O176" s="247">
        <f t="shared" si="22"/>
        <v>0</v>
      </c>
      <c r="P176" s="110"/>
      <c r="Q176" s="247">
        <f t="shared" si="23"/>
        <v>0</v>
      </c>
      <c r="R176" s="110"/>
      <c r="S176" s="248">
        <f t="shared" si="24"/>
        <v>0</v>
      </c>
      <c r="T176" s="247">
        <f t="shared" si="25"/>
        <v>0</v>
      </c>
      <c r="U176" s="247">
        <f t="shared" si="26"/>
        <v>0</v>
      </c>
      <c r="V176" s="255">
        <f t="shared" si="27"/>
        <v>0</v>
      </c>
      <c r="W176" s="111"/>
      <c r="X176" s="105" t="s">
        <v>344</v>
      </c>
      <c r="Y176" s="259"/>
      <c r="Z176" s="112" t="s">
        <v>345</v>
      </c>
      <c r="AA176" s="105"/>
      <c r="AB176" s="106" t="s">
        <v>332</v>
      </c>
      <c r="AC176" s="113">
        <v>1</v>
      </c>
      <c r="AE176" s="105" t="s">
        <v>344</v>
      </c>
      <c r="AF176" s="112" t="s">
        <v>346</v>
      </c>
      <c r="AG176" s="105"/>
      <c r="AH176" s="106" t="s">
        <v>332</v>
      </c>
      <c r="AI176" s="113">
        <v>1</v>
      </c>
      <c r="AJ176" s="114">
        <v>400</v>
      </c>
      <c r="AK176" s="115"/>
      <c r="AL176" s="115"/>
      <c r="AM176" s="116"/>
      <c r="AN176" s="117"/>
      <c r="AO176" s="141"/>
      <c r="AP176" s="142"/>
      <c r="AQ176" s="142"/>
      <c r="AR176" s="142"/>
      <c r="AS176" s="114"/>
      <c r="AT176" s="115"/>
      <c r="AU176" s="117"/>
      <c r="AV176" s="117"/>
      <c r="AW176" s="101"/>
      <c r="AX176" s="101"/>
      <c r="AY176" s="101"/>
      <c r="AZ176" s="101"/>
      <c r="BA176" s="101"/>
      <c r="BB176" s="101"/>
      <c r="BC176" s="101"/>
      <c r="BD176" s="101"/>
      <c r="BE176" s="114"/>
      <c r="BF176" s="117"/>
      <c r="BG176" s="117"/>
    </row>
    <row r="177" spans="1:59" ht="30" customHeight="1" x14ac:dyDescent="0.3">
      <c r="A177" s="102" t="s">
        <v>341</v>
      </c>
      <c r="B177" s="103"/>
      <c r="C177" s="104" t="s">
        <v>348</v>
      </c>
      <c r="D177" s="105"/>
      <c r="E177" s="106" t="s">
        <v>332</v>
      </c>
      <c r="F177" s="107">
        <v>16</v>
      </c>
      <c r="G177" s="108"/>
      <c r="H177" s="109"/>
      <c r="I177" s="248">
        <f t="shared" si="19"/>
        <v>0</v>
      </c>
      <c r="J177" s="108"/>
      <c r="K177" s="247">
        <f t="shared" si="20"/>
        <v>0</v>
      </c>
      <c r="L177" s="110"/>
      <c r="M177" s="247">
        <f t="shared" si="21"/>
        <v>0</v>
      </c>
      <c r="N177" s="110"/>
      <c r="O177" s="247">
        <f t="shared" si="22"/>
        <v>0</v>
      </c>
      <c r="P177" s="110"/>
      <c r="Q177" s="247">
        <f t="shared" si="23"/>
        <v>0</v>
      </c>
      <c r="R177" s="110"/>
      <c r="S177" s="248">
        <f t="shared" si="24"/>
        <v>0</v>
      </c>
      <c r="T177" s="247">
        <f t="shared" si="25"/>
        <v>0</v>
      </c>
      <c r="U177" s="247">
        <f t="shared" si="26"/>
        <v>0</v>
      </c>
      <c r="V177" s="255">
        <f t="shared" si="27"/>
        <v>0</v>
      </c>
      <c r="W177" s="111"/>
      <c r="X177" s="105" t="s">
        <v>350</v>
      </c>
      <c r="Y177" s="259"/>
      <c r="Z177" s="112" t="s">
        <v>348</v>
      </c>
      <c r="AA177" s="105"/>
      <c r="AB177" s="106" t="s">
        <v>332</v>
      </c>
      <c r="AC177" s="113">
        <v>2</v>
      </c>
      <c r="AE177" s="105" t="s">
        <v>350</v>
      </c>
      <c r="AF177" s="112" t="s">
        <v>349</v>
      </c>
      <c r="AG177" s="105"/>
      <c r="AH177" s="106" t="s">
        <v>332</v>
      </c>
      <c r="AI177" s="113">
        <v>2</v>
      </c>
      <c r="AJ177" s="114">
        <v>400</v>
      </c>
      <c r="AK177" s="115"/>
      <c r="AL177" s="115"/>
      <c r="AM177" s="116"/>
      <c r="AN177" s="117"/>
      <c r="AO177" s="141"/>
      <c r="AP177" s="142"/>
      <c r="AQ177" s="142"/>
      <c r="AR177" s="142"/>
      <c r="AS177" s="114"/>
      <c r="AT177" s="115"/>
      <c r="AU177" s="117"/>
      <c r="AV177" s="117"/>
      <c r="AW177" s="101"/>
      <c r="AX177" s="101"/>
      <c r="AY177" s="101"/>
      <c r="AZ177" s="101"/>
      <c r="BA177" s="101"/>
      <c r="BB177" s="101"/>
      <c r="BC177" s="101"/>
      <c r="BD177" s="101"/>
      <c r="BE177" s="114"/>
      <c r="BF177" s="117"/>
      <c r="BG177" s="117"/>
    </row>
    <row r="178" spans="1:59" ht="30" customHeight="1" x14ac:dyDescent="0.3">
      <c r="A178" s="102" t="s">
        <v>344</v>
      </c>
      <c r="B178" s="103"/>
      <c r="C178" s="104" t="s">
        <v>351</v>
      </c>
      <c r="D178" s="105"/>
      <c r="E178" s="106" t="s">
        <v>332</v>
      </c>
      <c r="F178" s="107">
        <v>2</v>
      </c>
      <c r="G178" s="108"/>
      <c r="H178" s="109"/>
      <c r="I178" s="248">
        <f t="shared" si="19"/>
        <v>0</v>
      </c>
      <c r="J178" s="108"/>
      <c r="K178" s="247">
        <f t="shared" si="20"/>
        <v>0</v>
      </c>
      <c r="L178" s="110"/>
      <c r="M178" s="247">
        <f t="shared" si="21"/>
        <v>0</v>
      </c>
      <c r="N178" s="110"/>
      <c r="O178" s="247">
        <f t="shared" si="22"/>
        <v>0</v>
      </c>
      <c r="P178" s="110"/>
      <c r="Q178" s="247">
        <f t="shared" si="23"/>
        <v>0</v>
      </c>
      <c r="R178" s="110"/>
      <c r="S178" s="248">
        <f t="shared" si="24"/>
        <v>0</v>
      </c>
      <c r="T178" s="247">
        <f t="shared" si="25"/>
        <v>0</v>
      </c>
      <c r="U178" s="247">
        <f t="shared" si="26"/>
        <v>0</v>
      </c>
      <c r="V178" s="255">
        <f t="shared" si="27"/>
        <v>0</v>
      </c>
      <c r="W178" s="111"/>
      <c r="X178" s="105" t="s">
        <v>353</v>
      </c>
      <c r="Y178" s="259"/>
      <c r="Z178" s="112" t="s">
        <v>351</v>
      </c>
      <c r="AA178" s="105"/>
      <c r="AB178" s="106" t="s">
        <v>332</v>
      </c>
      <c r="AC178" s="113">
        <v>2</v>
      </c>
      <c r="AE178" s="105" t="s">
        <v>353</v>
      </c>
      <c r="AF178" s="112" t="s">
        <v>352</v>
      </c>
      <c r="AG178" s="105"/>
      <c r="AH178" s="106" t="s">
        <v>332</v>
      </c>
      <c r="AI178" s="113">
        <v>2</v>
      </c>
      <c r="AJ178" s="114">
        <v>400</v>
      </c>
      <c r="AK178" s="115"/>
      <c r="AL178" s="115"/>
      <c r="AM178" s="116"/>
      <c r="AN178" s="117"/>
      <c r="AO178" s="141"/>
      <c r="AP178" s="142"/>
      <c r="AQ178" s="142"/>
      <c r="AR178" s="142"/>
      <c r="AS178" s="114"/>
      <c r="AT178" s="115"/>
      <c r="AU178" s="117"/>
      <c r="AV178" s="117"/>
      <c r="AW178" s="101"/>
      <c r="AX178" s="101"/>
      <c r="AY178" s="101"/>
      <c r="AZ178" s="101"/>
      <c r="BA178" s="101"/>
      <c r="BB178" s="101"/>
      <c r="BC178" s="101"/>
      <c r="BD178" s="101"/>
      <c r="BE178" s="114"/>
      <c r="BF178" s="117"/>
      <c r="BG178" s="117"/>
    </row>
    <row r="179" spans="1:59" ht="30" customHeight="1" x14ac:dyDescent="0.3">
      <c r="A179" s="102" t="s">
        <v>347</v>
      </c>
      <c r="B179" s="103"/>
      <c r="C179" s="104" t="s">
        <v>354</v>
      </c>
      <c r="D179" s="105"/>
      <c r="E179" s="106" t="s">
        <v>332</v>
      </c>
      <c r="F179" s="107">
        <v>2</v>
      </c>
      <c r="G179" s="108"/>
      <c r="H179" s="109"/>
      <c r="I179" s="248">
        <f t="shared" si="19"/>
        <v>0</v>
      </c>
      <c r="J179" s="108"/>
      <c r="K179" s="247">
        <f t="shared" si="20"/>
        <v>0</v>
      </c>
      <c r="L179" s="110"/>
      <c r="M179" s="247">
        <f t="shared" si="21"/>
        <v>0</v>
      </c>
      <c r="N179" s="110"/>
      <c r="O179" s="247">
        <f t="shared" si="22"/>
        <v>0</v>
      </c>
      <c r="P179" s="110"/>
      <c r="Q179" s="247">
        <f t="shared" si="23"/>
        <v>0</v>
      </c>
      <c r="R179" s="110"/>
      <c r="S179" s="248">
        <f t="shared" si="24"/>
        <v>0</v>
      </c>
      <c r="T179" s="247">
        <f t="shared" si="25"/>
        <v>0</v>
      </c>
      <c r="U179" s="247">
        <f t="shared" si="26"/>
        <v>0</v>
      </c>
      <c r="V179" s="255">
        <f t="shared" si="27"/>
        <v>0</v>
      </c>
      <c r="W179" s="111"/>
      <c r="X179" s="105" t="s">
        <v>356</v>
      </c>
      <c r="Y179" s="259"/>
      <c r="Z179" s="112" t="s">
        <v>354</v>
      </c>
      <c r="AA179" s="105"/>
      <c r="AB179" s="106" t="s">
        <v>332</v>
      </c>
      <c r="AC179" s="113">
        <v>2</v>
      </c>
      <c r="AE179" s="105" t="s">
        <v>356</v>
      </c>
      <c r="AF179" s="112" t="s">
        <v>355</v>
      </c>
      <c r="AG179" s="105"/>
      <c r="AH179" s="106" t="s">
        <v>332</v>
      </c>
      <c r="AI179" s="113">
        <v>2</v>
      </c>
      <c r="AJ179" s="114">
        <v>400</v>
      </c>
      <c r="AK179" s="115"/>
      <c r="AL179" s="115"/>
      <c r="AM179" s="116"/>
      <c r="AN179" s="117"/>
      <c r="AO179" s="141"/>
      <c r="AP179" s="142"/>
      <c r="AQ179" s="142"/>
      <c r="AR179" s="142"/>
      <c r="AS179" s="114"/>
      <c r="AT179" s="115"/>
      <c r="AU179" s="117"/>
      <c r="AV179" s="117"/>
      <c r="AW179" s="101"/>
      <c r="AX179" s="101"/>
      <c r="AY179" s="101"/>
      <c r="AZ179" s="101"/>
      <c r="BA179" s="101"/>
      <c r="BB179" s="101"/>
      <c r="BC179" s="101"/>
      <c r="BD179" s="101"/>
      <c r="BE179" s="114"/>
      <c r="BF179" s="117"/>
      <c r="BG179" s="117"/>
    </row>
    <row r="180" spans="1:59" ht="30" customHeight="1" x14ac:dyDescent="0.3">
      <c r="A180" s="102" t="s">
        <v>350</v>
      </c>
      <c r="B180" s="103"/>
      <c r="C180" s="104" t="s">
        <v>357</v>
      </c>
      <c r="D180" s="105"/>
      <c r="E180" s="106" t="s">
        <v>332</v>
      </c>
      <c r="F180" s="107">
        <v>2</v>
      </c>
      <c r="G180" s="108"/>
      <c r="H180" s="109"/>
      <c r="I180" s="248">
        <f t="shared" si="19"/>
        <v>0</v>
      </c>
      <c r="J180" s="108"/>
      <c r="K180" s="247">
        <f t="shared" si="20"/>
        <v>0</v>
      </c>
      <c r="L180" s="110"/>
      <c r="M180" s="247">
        <f t="shared" si="21"/>
        <v>0</v>
      </c>
      <c r="N180" s="110"/>
      <c r="O180" s="247">
        <f t="shared" si="22"/>
        <v>0</v>
      </c>
      <c r="P180" s="110"/>
      <c r="Q180" s="247">
        <f t="shared" si="23"/>
        <v>0</v>
      </c>
      <c r="R180" s="110"/>
      <c r="S180" s="248">
        <f t="shared" si="24"/>
        <v>0</v>
      </c>
      <c r="T180" s="247">
        <f t="shared" si="25"/>
        <v>0</v>
      </c>
      <c r="U180" s="247">
        <f t="shared" si="26"/>
        <v>0</v>
      </c>
      <c r="V180" s="255">
        <f t="shared" si="27"/>
        <v>0</v>
      </c>
      <c r="W180" s="111"/>
      <c r="X180" s="105" t="s">
        <v>359</v>
      </c>
      <c r="Y180" s="259"/>
      <c r="Z180" s="112" t="s">
        <v>357</v>
      </c>
      <c r="AA180" s="105"/>
      <c r="AB180" s="106" t="s">
        <v>332</v>
      </c>
      <c r="AC180" s="113">
        <v>2</v>
      </c>
      <c r="AE180" s="105" t="s">
        <v>359</v>
      </c>
      <c r="AF180" s="112" t="s">
        <v>358</v>
      </c>
      <c r="AG180" s="105"/>
      <c r="AH180" s="106" t="s">
        <v>332</v>
      </c>
      <c r="AI180" s="113">
        <v>2</v>
      </c>
      <c r="AJ180" s="114">
        <v>400</v>
      </c>
      <c r="AK180" s="115"/>
      <c r="AL180" s="115"/>
      <c r="AM180" s="116"/>
      <c r="AN180" s="117"/>
      <c r="AO180" s="141"/>
      <c r="AP180" s="142"/>
      <c r="AQ180" s="142"/>
      <c r="AR180" s="142"/>
      <c r="AS180" s="114"/>
      <c r="AT180" s="115"/>
      <c r="AU180" s="117"/>
      <c r="AV180" s="117"/>
      <c r="AW180" s="101"/>
      <c r="AX180" s="101"/>
      <c r="AY180" s="101"/>
      <c r="AZ180" s="101"/>
      <c r="BA180" s="101"/>
      <c r="BB180" s="101"/>
      <c r="BC180" s="101"/>
      <c r="BD180" s="101"/>
      <c r="BE180" s="114"/>
      <c r="BF180" s="117"/>
      <c r="BG180" s="117"/>
    </row>
    <row r="181" spans="1:59" ht="30" customHeight="1" x14ac:dyDescent="0.3">
      <c r="A181" s="102" t="s">
        <v>353</v>
      </c>
      <c r="B181" s="103"/>
      <c r="C181" s="104" t="s">
        <v>360</v>
      </c>
      <c r="D181" s="105"/>
      <c r="E181" s="106" t="s">
        <v>332</v>
      </c>
      <c r="F181" s="107">
        <v>1</v>
      </c>
      <c r="G181" s="108"/>
      <c r="H181" s="109"/>
      <c r="I181" s="248">
        <f t="shared" si="19"/>
        <v>0</v>
      </c>
      <c r="J181" s="108"/>
      <c r="K181" s="247">
        <f t="shared" si="20"/>
        <v>0</v>
      </c>
      <c r="L181" s="110"/>
      <c r="M181" s="247">
        <f t="shared" si="21"/>
        <v>0</v>
      </c>
      <c r="N181" s="110"/>
      <c r="O181" s="247">
        <f t="shared" si="22"/>
        <v>0</v>
      </c>
      <c r="P181" s="110"/>
      <c r="Q181" s="247">
        <f t="shared" si="23"/>
        <v>0</v>
      </c>
      <c r="R181" s="110"/>
      <c r="S181" s="248">
        <f t="shared" si="24"/>
        <v>0</v>
      </c>
      <c r="T181" s="247">
        <f t="shared" si="25"/>
        <v>0</v>
      </c>
      <c r="U181" s="247">
        <f t="shared" si="26"/>
        <v>0</v>
      </c>
      <c r="V181" s="255">
        <f t="shared" si="27"/>
        <v>0</v>
      </c>
      <c r="W181" s="111"/>
      <c r="X181" s="105" t="s">
        <v>362</v>
      </c>
      <c r="Y181" s="259"/>
      <c r="Z181" s="112" t="s">
        <v>360</v>
      </c>
      <c r="AA181" s="105"/>
      <c r="AB181" s="106" t="s">
        <v>332</v>
      </c>
      <c r="AC181" s="113">
        <v>1</v>
      </c>
      <c r="AE181" s="105" t="s">
        <v>362</v>
      </c>
      <c r="AF181" s="112" t="s">
        <v>361</v>
      </c>
      <c r="AG181" s="105"/>
      <c r="AH181" s="106" t="s">
        <v>332</v>
      </c>
      <c r="AI181" s="113">
        <v>1</v>
      </c>
      <c r="AJ181" s="114">
        <v>400</v>
      </c>
      <c r="AK181" s="115"/>
      <c r="AL181" s="115"/>
      <c r="AM181" s="116"/>
      <c r="AN181" s="117"/>
      <c r="AO181" s="141"/>
      <c r="AP181" s="142"/>
      <c r="AQ181" s="142"/>
      <c r="AR181" s="142"/>
      <c r="AS181" s="114"/>
      <c r="AT181" s="115"/>
      <c r="AU181" s="117"/>
      <c r="AV181" s="117"/>
      <c r="AW181" s="101"/>
      <c r="AX181" s="101"/>
      <c r="AY181" s="101"/>
      <c r="AZ181" s="101"/>
      <c r="BA181" s="101"/>
      <c r="BB181" s="101"/>
      <c r="BC181" s="101"/>
      <c r="BD181" s="101"/>
      <c r="BE181" s="114"/>
      <c r="BF181" s="117"/>
      <c r="BG181" s="117"/>
    </row>
    <row r="182" spans="1:59" ht="30" customHeight="1" x14ac:dyDescent="0.3">
      <c r="A182" s="102" t="s">
        <v>356</v>
      </c>
      <c r="B182" s="103"/>
      <c r="C182" s="104" t="s">
        <v>363</v>
      </c>
      <c r="D182" s="105"/>
      <c r="E182" s="106" t="s">
        <v>332</v>
      </c>
      <c r="F182" s="107">
        <v>2</v>
      </c>
      <c r="G182" s="108"/>
      <c r="H182" s="109"/>
      <c r="I182" s="248">
        <f t="shared" si="19"/>
        <v>0</v>
      </c>
      <c r="J182" s="108"/>
      <c r="K182" s="247">
        <f t="shared" si="20"/>
        <v>0</v>
      </c>
      <c r="L182" s="110"/>
      <c r="M182" s="247">
        <f t="shared" si="21"/>
        <v>0</v>
      </c>
      <c r="N182" s="110"/>
      <c r="O182" s="247">
        <f t="shared" si="22"/>
        <v>0</v>
      </c>
      <c r="P182" s="110"/>
      <c r="Q182" s="247">
        <f t="shared" si="23"/>
        <v>0</v>
      </c>
      <c r="R182" s="110"/>
      <c r="S182" s="248">
        <f t="shared" si="24"/>
        <v>0</v>
      </c>
      <c r="T182" s="247">
        <f t="shared" si="25"/>
        <v>0</v>
      </c>
      <c r="U182" s="247">
        <f t="shared" si="26"/>
        <v>0</v>
      </c>
      <c r="V182" s="255">
        <f t="shared" si="27"/>
        <v>0</v>
      </c>
      <c r="W182" s="111"/>
      <c r="X182" s="105" t="s">
        <v>365</v>
      </c>
      <c r="Y182" s="259"/>
      <c r="Z182" s="112" t="s">
        <v>363</v>
      </c>
      <c r="AA182" s="105"/>
      <c r="AB182" s="106" t="s">
        <v>332</v>
      </c>
      <c r="AC182" s="113">
        <v>2</v>
      </c>
      <c r="AE182" s="105" t="s">
        <v>365</v>
      </c>
      <c r="AF182" s="112" t="s">
        <v>364</v>
      </c>
      <c r="AG182" s="105"/>
      <c r="AH182" s="106" t="s">
        <v>332</v>
      </c>
      <c r="AI182" s="113">
        <v>2</v>
      </c>
      <c r="AJ182" s="114">
        <v>400</v>
      </c>
      <c r="AK182" s="115"/>
      <c r="AL182" s="115"/>
      <c r="AM182" s="116"/>
      <c r="AN182" s="117"/>
      <c r="AO182" s="141"/>
      <c r="AP182" s="142"/>
      <c r="AQ182" s="142"/>
      <c r="AR182" s="142"/>
      <c r="AS182" s="114"/>
      <c r="AT182" s="115"/>
      <c r="AU182" s="117"/>
      <c r="AV182" s="117"/>
      <c r="AW182" s="101"/>
      <c r="AX182" s="101"/>
      <c r="AY182" s="101"/>
      <c r="AZ182" s="101"/>
      <c r="BA182" s="101"/>
      <c r="BB182" s="101"/>
      <c r="BC182" s="101"/>
      <c r="BD182" s="101"/>
      <c r="BE182" s="114"/>
      <c r="BF182" s="117"/>
      <c r="BG182" s="117"/>
    </row>
    <row r="183" spans="1:59" ht="30" customHeight="1" x14ac:dyDescent="0.3">
      <c r="A183" s="102" t="s">
        <v>359</v>
      </c>
      <c r="B183" s="103"/>
      <c r="C183" s="104" t="s">
        <v>366</v>
      </c>
      <c r="D183" s="105"/>
      <c r="E183" s="106" t="s">
        <v>903</v>
      </c>
      <c r="F183" s="107">
        <v>1</v>
      </c>
      <c r="G183" s="108"/>
      <c r="H183" s="109"/>
      <c r="I183" s="248">
        <f t="shared" si="19"/>
        <v>0</v>
      </c>
      <c r="J183" s="108"/>
      <c r="K183" s="247">
        <f t="shared" si="20"/>
        <v>0</v>
      </c>
      <c r="L183" s="110"/>
      <c r="M183" s="247">
        <f t="shared" si="21"/>
        <v>0</v>
      </c>
      <c r="N183" s="110"/>
      <c r="O183" s="247">
        <f t="shared" si="22"/>
        <v>0</v>
      </c>
      <c r="P183" s="110"/>
      <c r="Q183" s="247">
        <f t="shared" si="23"/>
        <v>0</v>
      </c>
      <c r="R183" s="110"/>
      <c r="S183" s="248">
        <f t="shared" si="24"/>
        <v>0</v>
      </c>
      <c r="T183" s="247">
        <f t="shared" si="25"/>
        <v>0</v>
      </c>
      <c r="U183" s="247">
        <f t="shared" si="26"/>
        <v>0</v>
      </c>
      <c r="V183" s="255">
        <f t="shared" si="27"/>
        <v>0</v>
      </c>
      <c r="W183" s="111"/>
      <c r="X183" s="105" t="s">
        <v>368</v>
      </c>
      <c r="Y183" s="259"/>
      <c r="Z183" s="112" t="s">
        <v>366</v>
      </c>
      <c r="AA183" s="105"/>
      <c r="AB183" s="106" t="s">
        <v>903</v>
      </c>
      <c r="AC183" s="113">
        <v>1</v>
      </c>
      <c r="AE183" s="105" t="s">
        <v>368</v>
      </c>
      <c r="AF183" s="112" t="s">
        <v>367</v>
      </c>
      <c r="AG183" s="105"/>
      <c r="AH183" s="106" t="s">
        <v>903</v>
      </c>
      <c r="AI183" s="113">
        <v>1</v>
      </c>
      <c r="AJ183" s="114">
        <v>400</v>
      </c>
      <c r="AK183" s="115"/>
      <c r="AL183" s="115"/>
      <c r="AM183" s="116"/>
      <c r="AN183" s="117"/>
      <c r="AO183" s="141"/>
      <c r="AP183" s="142"/>
      <c r="AQ183" s="142"/>
      <c r="AR183" s="142"/>
      <c r="AS183" s="114"/>
      <c r="AT183" s="115"/>
      <c r="AU183" s="117"/>
      <c r="AV183" s="117"/>
      <c r="AW183" s="101"/>
      <c r="AX183" s="101"/>
      <c r="AY183" s="101"/>
      <c r="AZ183" s="101"/>
      <c r="BA183" s="101"/>
      <c r="BB183" s="101"/>
      <c r="BC183" s="101"/>
      <c r="BD183" s="101"/>
      <c r="BE183" s="114"/>
      <c r="BF183" s="117"/>
      <c r="BG183" s="117"/>
    </row>
    <row r="184" spans="1:59" ht="30" customHeight="1" x14ac:dyDescent="0.3">
      <c r="A184" s="102" t="s">
        <v>362</v>
      </c>
      <c r="B184" s="103"/>
      <c r="C184" s="104" t="s">
        <v>369</v>
      </c>
      <c r="D184" s="105"/>
      <c r="E184" s="106" t="s">
        <v>903</v>
      </c>
      <c r="F184" s="107">
        <v>1</v>
      </c>
      <c r="G184" s="108"/>
      <c r="H184" s="109"/>
      <c r="I184" s="248">
        <f t="shared" si="19"/>
        <v>0</v>
      </c>
      <c r="J184" s="108"/>
      <c r="K184" s="247">
        <f t="shared" si="20"/>
        <v>0</v>
      </c>
      <c r="L184" s="110"/>
      <c r="M184" s="247">
        <f t="shared" si="21"/>
        <v>0</v>
      </c>
      <c r="N184" s="110"/>
      <c r="O184" s="247">
        <f t="shared" si="22"/>
        <v>0</v>
      </c>
      <c r="P184" s="110"/>
      <c r="Q184" s="247">
        <f t="shared" si="23"/>
        <v>0</v>
      </c>
      <c r="R184" s="110"/>
      <c r="S184" s="248">
        <f t="shared" si="24"/>
        <v>0</v>
      </c>
      <c r="T184" s="247">
        <f t="shared" si="25"/>
        <v>0</v>
      </c>
      <c r="U184" s="247">
        <f t="shared" si="26"/>
        <v>0</v>
      </c>
      <c r="V184" s="255">
        <f t="shared" si="27"/>
        <v>0</v>
      </c>
      <c r="W184" s="111"/>
      <c r="X184" s="105" t="s">
        <v>530</v>
      </c>
      <c r="Y184" s="259"/>
      <c r="Z184" s="112" t="s">
        <v>369</v>
      </c>
      <c r="AA184" s="105"/>
      <c r="AB184" s="106" t="s">
        <v>903</v>
      </c>
      <c r="AC184" s="113">
        <v>1</v>
      </c>
      <c r="AE184" s="105" t="s">
        <v>530</v>
      </c>
      <c r="AF184" s="112" t="s">
        <v>370</v>
      </c>
      <c r="AG184" s="105"/>
      <c r="AH184" s="106" t="s">
        <v>903</v>
      </c>
      <c r="AI184" s="113">
        <v>1</v>
      </c>
      <c r="AJ184" s="114">
        <v>400</v>
      </c>
      <c r="AK184" s="115"/>
      <c r="AL184" s="115"/>
      <c r="AM184" s="116"/>
      <c r="AN184" s="117"/>
      <c r="AO184" s="141"/>
      <c r="AP184" s="142"/>
      <c r="AQ184" s="142"/>
      <c r="AR184" s="142"/>
      <c r="AS184" s="114"/>
      <c r="AT184" s="115"/>
      <c r="AU184" s="117"/>
      <c r="AV184" s="117"/>
      <c r="AW184" s="101"/>
      <c r="AX184" s="101"/>
      <c r="AY184" s="101"/>
      <c r="AZ184" s="101"/>
      <c r="BA184" s="101"/>
      <c r="BB184" s="101"/>
      <c r="BC184" s="101"/>
      <c r="BD184" s="101"/>
      <c r="BE184" s="114"/>
      <c r="BF184" s="117"/>
      <c r="BG184" s="117"/>
    </row>
    <row r="185" spans="1:59" ht="30" customHeight="1" x14ac:dyDescent="0.35">
      <c r="A185" s="507" t="s">
        <v>371</v>
      </c>
      <c r="B185" s="131" t="s">
        <v>372</v>
      </c>
      <c r="C185" s="508"/>
      <c r="D185" s="105"/>
      <c r="E185" s="120"/>
      <c r="F185" s="128"/>
      <c r="G185" s="132"/>
      <c r="H185" s="133"/>
      <c r="I185" s="250"/>
      <c r="J185" s="132"/>
      <c r="K185" s="510"/>
      <c r="L185" s="132"/>
      <c r="M185" s="133"/>
      <c r="N185" s="133"/>
      <c r="O185" s="510"/>
      <c r="P185" s="132"/>
      <c r="Q185" s="133"/>
      <c r="R185" s="133"/>
      <c r="S185" s="250"/>
      <c r="T185" s="124"/>
      <c r="U185" s="122"/>
      <c r="V185" s="256"/>
      <c r="W185" s="111"/>
      <c r="X185" s="135" t="s">
        <v>371</v>
      </c>
      <c r="Y185" s="136" t="s">
        <v>372</v>
      </c>
      <c r="Z185" s="137"/>
      <c r="AA185" s="105"/>
      <c r="AB185" s="138"/>
      <c r="AC185" s="129"/>
      <c r="AE185" s="135" t="s">
        <v>371</v>
      </c>
      <c r="AF185" s="136" t="s">
        <v>373</v>
      </c>
      <c r="AG185" s="105"/>
      <c r="AH185" s="120"/>
      <c r="AI185" s="129"/>
      <c r="AJ185" s="140"/>
      <c r="AK185" s="115"/>
      <c r="AL185" s="115"/>
      <c r="AM185" s="141"/>
      <c r="AN185" s="142"/>
      <c r="AO185" s="141"/>
      <c r="AP185" s="142"/>
      <c r="AQ185" s="142"/>
      <c r="AR185" s="142"/>
      <c r="AS185" s="140"/>
      <c r="AT185" s="143"/>
      <c r="AU185" s="142"/>
      <c r="AV185" s="142"/>
      <c r="AW185" s="101"/>
      <c r="AX185" s="101"/>
      <c r="AY185" s="101"/>
      <c r="AZ185" s="101"/>
      <c r="BA185" s="101"/>
      <c r="BB185" s="101"/>
      <c r="BC185" s="101"/>
      <c r="BD185" s="101"/>
      <c r="BE185" s="114"/>
      <c r="BF185" s="117"/>
      <c r="BG185" s="117"/>
    </row>
    <row r="186" spans="1:59" ht="30" customHeight="1" x14ac:dyDescent="0.35">
      <c r="A186" s="102" t="s">
        <v>374</v>
      </c>
      <c r="B186" s="131"/>
      <c r="C186" s="104" t="s">
        <v>646</v>
      </c>
      <c r="D186" s="105"/>
      <c r="E186" s="120" t="s">
        <v>120</v>
      </c>
      <c r="F186" s="128">
        <v>2</v>
      </c>
      <c r="G186" s="132"/>
      <c r="H186" s="133"/>
      <c r="I186" s="250">
        <f t="shared" si="19"/>
        <v>0</v>
      </c>
      <c r="J186" s="132"/>
      <c r="K186" s="134">
        <f t="shared" si="20"/>
        <v>0</v>
      </c>
      <c r="L186" s="304"/>
      <c r="M186" s="304">
        <f t="shared" si="21"/>
        <v>0</v>
      </c>
      <c r="N186" s="304"/>
      <c r="O186" s="304">
        <f t="shared" si="22"/>
        <v>0</v>
      </c>
      <c r="P186" s="304"/>
      <c r="Q186" s="304">
        <f t="shared" si="23"/>
        <v>0</v>
      </c>
      <c r="R186" s="304"/>
      <c r="S186" s="305">
        <f t="shared" si="24"/>
        <v>0</v>
      </c>
      <c r="T186" s="306">
        <f t="shared" si="25"/>
        <v>0</v>
      </c>
      <c r="U186" s="306">
        <f t="shared" si="26"/>
        <v>0</v>
      </c>
      <c r="V186" s="307">
        <f t="shared" si="27"/>
        <v>0</v>
      </c>
      <c r="W186" s="111"/>
      <c r="X186" s="135"/>
      <c r="Y186" s="136"/>
      <c r="Z186" s="137"/>
      <c r="AA186" s="105"/>
      <c r="AB186" s="138"/>
      <c r="AC186" s="129"/>
      <c r="AE186" s="135"/>
      <c r="AF186" s="136"/>
      <c r="AG186" s="105"/>
      <c r="AH186" s="120"/>
      <c r="AI186" s="129"/>
      <c r="AJ186" s="140"/>
      <c r="AK186" s="115"/>
      <c r="AL186" s="115"/>
      <c r="AM186" s="141"/>
      <c r="AN186" s="142"/>
      <c r="AO186" s="141"/>
      <c r="AP186" s="142"/>
      <c r="AQ186" s="142"/>
      <c r="AR186" s="142"/>
      <c r="AS186" s="140"/>
      <c r="AT186" s="143"/>
      <c r="AU186" s="142"/>
      <c r="AV186" s="142"/>
      <c r="AW186" s="101"/>
      <c r="AX186" s="101"/>
      <c r="AY186" s="101"/>
      <c r="AZ186" s="101"/>
      <c r="BA186" s="101"/>
      <c r="BB186" s="101"/>
      <c r="BC186" s="101"/>
      <c r="BD186" s="101"/>
      <c r="BE186" s="114"/>
      <c r="BF186" s="117"/>
      <c r="BG186" s="117"/>
    </row>
    <row r="187" spans="1:59" ht="30" customHeight="1" x14ac:dyDescent="0.3">
      <c r="A187" s="102" t="s">
        <v>377</v>
      </c>
      <c r="B187" s="103"/>
      <c r="C187" s="104" t="s">
        <v>375</v>
      </c>
      <c r="D187" s="105"/>
      <c r="E187" s="106" t="s">
        <v>120</v>
      </c>
      <c r="F187" s="107" t="s">
        <v>35</v>
      </c>
      <c r="G187" s="108"/>
      <c r="H187" s="109"/>
      <c r="I187" s="248">
        <f t="shared" si="19"/>
        <v>0</v>
      </c>
      <c r="J187" s="108"/>
      <c r="K187" s="247">
        <f t="shared" si="20"/>
        <v>0</v>
      </c>
      <c r="L187" s="110"/>
      <c r="M187" s="247">
        <f t="shared" si="21"/>
        <v>0</v>
      </c>
      <c r="N187" s="110"/>
      <c r="O187" s="247">
        <f t="shared" si="22"/>
        <v>0</v>
      </c>
      <c r="P187" s="110"/>
      <c r="Q187" s="247">
        <f t="shared" si="23"/>
        <v>0</v>
      </c>
      <c r="R187" s="110"/>
      <c r="S187" s="248">
        <f t="shared" si="24"/>
        <v>0</v>
      </c>
      <c r="T187" s="247">
        <f t="shared" si="25"/>
        <v>0</v>
      </c>
      <c r="U187" s="247">
        <f t="shared" si="26"/>
        <v>0</v>
      </c>
      <c r="V187" s="255">
        <f t="shared" si="27"/>
        <v>0</v>
      </c>
      <c r="W187" s="111"/>
      <c r="X187" s="105" t="s">
        <v>374</v>
      </c>
      <c r="Y187" s="259"/>
      <c r="Z187" s="112" t="s">
        <v>375</v>
      </c>
      <c r="AA187" s="105"/>
      <c r="AB187" s="106" t="s">
        <v>120</v>
      </c>
      <c r="AC187" s="113" t="s">
        <v>35</v>
      </c>
      <c r="AE187" s="105" t="s">
        <v>374</v>
      </c>
      <c r="AF187" s="112" t="s">
        <v>376</v>
      </c>
      <c r="AG187" s="105"/>
      <c r="AH187" s="106" t="s">
        <v>122</v>
      </c>
      <c r="AI187" s="113" t="s">
        <v>35</v>
      </c>
      <c r="AJ187" s="114">
        <v>600</v>
      </c>
      <c r="AK187" s="115"/>
      <c r="AL187" s="115"/>
      <c r="AM187" s="116"/>
      <c r="AN187" s="117"/>
      <c r="AO187" s="141"/>
      <c r="AP187" s="142"/>
      <c r="AQ187" s="142"/>
      <c r="AR187" s="142"/>
      <c r="AS187" s="114"/>
      <c r="AT187" s="115"/>
      <c r="AU187" s="117"/>
      <c r="AV187" s="117"/>
      <c r="AW187" s="101"/>
      <c r="AX187" s="101"/>
      <c r="AY187" s="101"/>
      <c r="AZ187" s="101"/>
      <c r="BA187" s="101"/>
      <c r="BB187" s="101"/>
      <c r="BC187" s="101"/>
      <c r="BD187" s="101"/>
      <c r="BE187" s="114"/>
      <c r="BF187" s="117"/>
      <c r="BG187" s="117"/>
    </row>
    <row r="188" spans="1:59" ht="30" customHeight="1" x14ac:dyDescent="0.3">
      <c r="A188" s="102" t="s">
        <v>380</v>
      </c>
      <c r="B188" s="103"/>
      <c r="C188" s="104" t="s">
        <v>378</v>
      </c>
      <c r="D188" s="105"/>
      <c r="E188" s="106" t="s">
        <v>120</v>
      </c>
      <c r="F188" s="107">
        <v>1</v>
      </c>
      <c r="G188" s="108"/>
      <c r="H188" s="109"/>
      <c r="I188" s="248">
        <f t="shared" si="19"/>
        <v>0</v>
      </c>
      <c r="J188" s="108"/>
      <c r="K188" s="247">
        <f t="shared" si="20"/>
        <v>0</v>
      </c>
      <c r="L188" s="110"/>
      <c r="M188" s="247">
        <f t="shared" si="21"/>
        <v>0</v>
      </c>
      <c r="N188" s="110"/>
      <c r="O188" s="247">
        <f t="shared" si="22"/>
        <v>0</v>
      </c>
      <c r="P188" s="110"/>
      <c r="Q188" s="247">
        <f t="shared" si="23"/>
        <v>0</v>
      </c>
      <c r="R188" s="110"/>
      <c r="S188" s="248">
        <f t="shared" si="24"/>
        <v>0</v>
      </c>
      <c r="T188" s="247">
        <f t="shared" si="25"/>
        <v>0</v>
      </c>
      <c r="U188" s="247">
        <f t="shared" si="26"/>
        <v>0</v>
      </c>
      <c r="V188" s="255">
        <f t="shared" si="27"/>
        <v>0</v>
      </c>
      <c r="W188" s="111"/>
      <c r="X188" s="105" t="s">
        <v>377</v>
      </c>
      <c r="Y188" s="259"/>
      <c r="Z188" s="112" t="s">
        <v>378</v>
      </c>
      <c r="AA188" s="105"/>
      <c r="AB188" s="106" t="s">
        <v>120</v>
      </c>
      <c r="AC188" s="113">
        <v>1</v>
      </c>
      <c r="AE188" s="105" t="s">
        <v>377</v>
      </c>
      <c r="AF188" s="112" t="s">
        <v>379</v>
      </c>
      <c r="AG188" s="105"/>
      <c r="AH188" s="106" t="s">
        <v>122</v>
      </c>
      <c r="AI188" s="113">
        <v>1</v>
      </c>
      <c r="AJ188" s="114">
        <v>2000</v>
      </c>
      <c r="AK188" s="115"/>
      <c r="AL188" s="115"/>
      <c r="AM188" s="116"/>
      <c r="AN188" s="117"/>
      <c r="AO188" s="141"/>
      <c r="AP188" s="142"/>
      <c r="AQ188" s="142"/>
      <c r="AR188" s="142"/>
      <c r="AS188" s="114"/>
      <c r="AT188" s="115"/>
      <c r="AU188" s="117"/>
      <c r="AV188" s="117"/>
      <c r="AW188" s="101"/>
      <c r="AX188" s="101"/>
      <c r="AY188" s="101"/>
      <c r="AZ188" s="101"/>
      <c r="BA188" s="101"/>
      <c r="BB188" s="101"/>
      <c r="BC188" s="101"/>
      <c r="BD188" s="101"/>
      <c r="BE188" s="114"/>
      <c r="BF188" s="117"/>
      <c r="BG188" s="117"/>
    </row>
    <row r="189" spans="1:59" ht="30" customHeight="1" x14ac:dyDescent="0.3">
      <c r="A189" s="102" t="s">
        <v>383</v>
      </c>
      <c r="B189" s="103"/>
      <c r="C189" s="104" t="s">
        <v>381</v>
      </c>
      <c r="D189" s="105"/>
      <c r="E189" s="106" t="s">
        <v>332</v>
      </c>
      <c r="F189" s="107">
        <v>2</v>
      </c>
      <c r="G189" s="108"/>
      <c r="H189" s="109"/>
      <c r="I189" s="248">
        <f t="shared" si="19"/>
        <v>0</v>
      </c>
      <c r="J189" s="108"/>
      <c r="K189" s="247">
        <f t="shared" si="20"/>
        <v>0</v>
      </c>
      <c r="L189" s="110"/>
      <c r="M189" s="247">
        <f t="shared" si="21"/>
        <v>0</v>
      </c>
      <c r="N189" s="110"/>
      <c r="O189" s="247">
        <f t="shared" si="22"/>
        <v>0</v>
      </c>
      <c r="P189" s="110"/>
      <c r="Q189" s="247">
        <f t="shared" si="23"/>
        <v>0</v>
      </c>
      <c r="R189" s="110"/>
      <c r="S189" s="248">
        <f t="shared" si="24"/>
        <v>0</v>
      </c>
      <c r="T189" s="247">
        <f t="shared" si="25"/>
        <v>0</v>
      </c>
      <c r="U189" s="247">
        <f t="shared" si="26"/>
        <v>0</v>
      </c>
      <c r="V189" s="255">
        <f t="shared" si="27"/>
        <v>0</v>
      </c>
      <c r="W189" s="111"/>
      <c r="X189" s="105" t="s">
        <v>380</v>
      </c>
      <c r="Y189" s="259"/>
      <c r="Z189" s="112" t="s">
        <v>381</v>
      </c>
      <c r="AA189" s="105"/>
      <c r="AB189" s="106" t="s">
        <v>332</v>
      </c>
      <c r="AC189" s="113">
        <v>2</v>
      </c>
      <c r="AE189" s="105" t="s">
        <v>380</v>
      </c>
      <c r="AF189" s="112" t="s">
        <v>382</v>
      </c>
      <c r="AG189" s="105"/>
      <c r="AH189" s="106" t="s">
        <v>332</v>
      </c>
      <c r="AI189" s="113">
        <v>2</v>
      </c>
      <c r="AJ189" s="114">
        <v>1000</v>
      </c>
      <c r="AK189" s="115"/>
      <c r="AL189" s="115"/>
      <c r="AM189" s="116"/>
      <c r="AN189" s="117"/>
      <c r="AO189" s="141"/>
      <c r="AP189" s="142"/>
      <c r="AQ189" s="142"/>
      <c r="AR189" s="142"/>
      <c r="AS189" s="114"/>
      <c r="AT189" s="115"/>
      <c r="AU189" s="117"/>
      <c r="AV189" s="117"/>
      <c r="AW189" s="101"/>
      <c r="AX189" s="101"/>
      <c r="AY189" s="101"/>
      <c r="AZ189" s="101"/>
      <c r="BA189" s="101"/>
      <c r="BB189" s="101"/>
      <c r="BC189" s="101"/>
      <c r="BD189" s="101"/>
      <c r="BE189" s="114"/>
      <c r="BF189" s="117"/>
      <c r="BG189" s="117"/>
    </row>
    <row r="190" spans="1:59" ht="30" customHeight="1" x14ac:dyDescent="0.3">
      <c r="A190" s="102" t="s">
        <v>386</v>
      </c>
      <c r="B190" s="103"/>
      <c r="C190" s="104" t="s">
        <v>384</v>
      </c>
      <c r="D190" s="105"/>
      <c r="E190" s="106" t="s">
        <v>120</v>
      </c>
      <c r="F190" s="107" t="s">
        <v>35</v>
      </c>
      <c r="G190" s="108"/>
      <c r="H190" s="109"/>
      <c r="I190" s="248">
        <f t="shared" si="19"/>
        <v>0</v>
      </c>
      <c r="J190" s="108"/>
      <c r="K190" s="247">
        <f t="shared" si="20"/>
        <v>0</v>
      </c>
      <c r="L190" s="110"/>
      <c r="M190" s="247">
        <f t="shared" si="21"/>
        <v>0</v>
      </c>
      <c r="N190" s="110"/>
      <c r="O190" s="247">
        <f t="shared" si="22"/>
        <v>0</v>
      </c>
      <c r="P190" s="110"/>
      <c r="Q190" s="247">
        <f t="shared" si="23"/>
        <v>0</v>
      </c>
      <c r="R190" s="110"/>
      <c r="S190" s="248">
        <f t="shared" si="24"/>
        <v>0</v>
      </c>
      <c r="T190" s="247">
        <f t="shared" si="25"/>
        <v>0</v>
      </c>
      <c r="U190" s="247">
        <f t="shared" si="26"/>
        <v>0</v>
      </c>
      <c r="V190" s="255">
        <f t="shared" si="27"/>
        <v>0</v>
      </c>
      <c r="W190" s="111"/>
      <c r="X190" s="105" t="s">
        <v>383</v>
      </c>
      <c r="Y190" s="259"/>
      <c r="Z190" s="112" t="s">
        <v>384</v>
      </c>
      <c r="AA190" s="105"/>
      <c r="AB190" s="106" t="s">
        <v>120</v>
      </c>
      <c r="AC190" s="113" t="s">
        <v>35</v>
      </c>
      <c r="AE190" s="105" t="s">
        <v>383</v>
      </c>
      <c r="AF190" s="112" t="s">
        <v>385</v>
      </c>
      <c r="AG190" s="105"/>
      <c r="AH190" s="106" t="s">
        <v>122</v>
      </c>
      <c r="AI190" s="113" t="s">
        <v>35</v>
      </c>
      <c r="AJ190" s="114">
        <v>735</v>
      </c>
      <c r="AK190" s="115"/>
      <c r="AL190" s="115"/>
      <c r="AM190" s="116"/>
      <c r="AN190" s="117"/>
      <c r="AO190" s="141"/>
      <c r="AP190" s="142"/>
      <c r="AQ190" s="142"/>
      <c r="AR190" s="142"/>
      <c r="AS190" s="114"/>
      <c r="AT190" s="115"/>
      <c r="AU190" s="117"/>
      <c r="AV190" s="117"/>
      <c r="AW190" s="101"/>
      <c r="AX190" s="101"/>
      <c r="AY190" s="101"/>
      <c r="AZ190" s="101"/>
      <c r="BA190" s="101"/>
      <c r="BB190" s="101"/>
      <c r="BC190" s="101"/>
      <c r="BD190" s="101"/>
      <c r="BE190" s="114"/>
      <c r="BF190" s="117"/>
      <c r="BG190" s="117"/>
    </row>
    <row r="191" spans="1:59" ht="30" customHeight="1" x14ac:dyDescent="0.3">
      <c r="A191" s="102" t="s">
        <v>389</v>
      </c>
      <c r="B191" s="103"/>
      <c r="C191" s="104" t="s">
        <v>387</v>
      </c>
      <c r="D191" s="105"/>
      <c r="E191" s="106" t="s">
        <v>120</v>
      </c>
      <c r="F191" s="107" t="s">
        <v>35</v>
      </c>
      <c r="G191" s="108"/>
      <c r="H191" s="109"/>
      <c r="I191" s="248">
        <f t="shared" ref="I191:I219" si="28">F191*H191</f>
        <v>0</v>
      </c>
      <c r="J191" s="108"/>
      <c r="K191" s="247">
        <f t="shared" ref="K191:K219" si="29">F191*J191</f>
        <v>0</v>
      </c>
      <c r="L191" s="110"/>
      <c r="M191" s="247">
        <f t="shared" ref="M191:M219" si="30">F191*L191</f>
        <v>0</v>
      </c>
      <c r="N191" s="110"/>
      <c r="O191" s="247">
        <f t="shared" ref="O191:O219" si="31">F191*N191</f>
        <v>0</v>
      </c>
      <c r="P191" s="110"/>
      <c r="Q191" s="247">
        <f t="shared" ref="Q191:Q219" si="32">F191*P191</f>
        <v>0</v>
      </c>
      <c r="R191" s="110"/>
      <c r="S191" s="248">
        <f t="shared" ref="S191:S219" si="33">F191*R191</f>
        <v>0</v>
      </c>
      <c r="T191" s="247">
        <f t="shared" ref="T191:T219" si="34">I191+M191+Q191</f>
        <v>0</v>
      </c>
      <c r="U191" s="247">
        <f t="shared" ref="U191:U219" si="35">+K191+O191+S191</f>
        <v>0</v>
      </c>
      <c r="V191" s="255">
        <f t="shared" ref="V191:V219" si="36">+T191*652.69+U191</f>
        <v>0</v>
      </c>
      <c r="W191" s="111"/>
      <c r="X191" s="105" t="s">
        <v>386</v>
      </c>
      <c r="Y191" s="259"/>
      <c r="Z191" s="112" t="s">
        <v>387</v>
      </c>
      <c r="AA191" s="105"/>
      <c r="AB191" s="106" t="s">
        <v>120</v>
      </c>
      <c r="AC191" s="113" t="s">
        <v>35</v>
      </c>
      <c r="AE191" s="105" t="s">
        <v>386</v>
      </c>
      <c r="AF191" s="112" t="s">
        <v>388</v>
      </c>
      <c r="AG191" s="105"/>
      <c r="AH191" s="106" t="s">
        <v>122</v>
      </c>
      <c r="AI191" s="113" t="s">
        <v>35</v>
      </c>
      <c r="AJ191" s="114">
        <v>600</v>
      </c>
      <c r="AK191" s="115"/>
      <c r="AL191" s="115"/>
      <c r="AM191" s="116"/>
      <c r="AN191" s="117"/>
      <c r="AO191" s="141"/>
      <c r="AP191" s="142"/>
      <c r="AQ191" s="142"/>
      <c r="AR191" s="142"/>
      <c r="AS191" s="114"/>
      <c r="AT191" s="115"/>
      <c r="AU191" s="117"/>
      <c r="AV191" s="117"/>
      <c r="AW191" s="101"/>
      <c r="AX191" s="101"/>
      <c r="AY191" s="101"/>
      <c r="AZ191" s="101"/>
      <c r="BA191" s="101"/>
      <c r="BB191" s="101"/>
      <c r="BC191" s="101"/>
      <c r="BD191" s="101"/>
      <c r="BE191" s="114"/>
      <c r="BF191" s="117"/>
      <c r="BG191" s="117"/>
    </row>
    <row r="192" spans="1:59" ht="30" customHeight="1" x14ac:dyDescent="0.3">
      <c r="A192" s="102" t="s">
        <v>392</v>
      </c>
      <c r="B192" s="103"/>
      <c r="C192" s="104" t="s">
        <v>390</v>
      </c>
      <c r="D192" s="105"/>
      <c r="E192" s="106" t="s">
        <v>332</v>
      </c>
      <c r="F192" s="107">
        <v>2</v>
      </c>
      <c r="G192" s="108"/>
      <c r="H192" s="109"/>
      <c r="I192" s="248">
        <f t="shared" si="28"/>
        <v>0</v>
      </c>
      <c r="J192" s="108"/>
      <c r="K192" s="247">
        <f t="shared" si="29"/>
        <v>0</v>
      </c>
      <c r="L192" s="110"/>
      <c r="M192" s="247">
        <f t="shared" si="30"/>
        <v>0</v>
      </c>
      <c r="N192" s="110"/>
      <c r="O192" s="247">
        <f t="shared" si="31"/>
        <v>0</v>
      </c>
      <c r="P192" s="110"/>
      <c r="Q192" s="247">
        <f t="shared" si="32"/>
        <v>0</v>
      </c>
      <c r="R192" s="110"/>
      <c r="S192" s="248">
        <f t="shared" si="33"/>
        <v>0</v>
      </c>
      <c r="T192" s="247">
        <f t="shared" si="34"/>
        <v>0</v>
      </c>
      <c r="U192" s="247">
        <f t="shared" si="35"/>
        <v>0</v>
      </c>
      <c r="V192" s="255">
        <f t="shared" si="36"/>
        <v>0</v>
      </c>
      <c r="W192" s="111"/>
      <c r="X192" s="105" t="s">
        <v>389</v>
      </c>
      <c r="Y192" s="259"/>
      <c r="Z192" s="112" t="s">
        <v>390</v>
      </c>
      <c r="AA192" s="105"/>
      <c r="AB192" s="106" t="s">
        <v>332</v>
      </c>
      <c r="AC192" s="113">
        <v>2</v>
      </c>
      <c r="AE192" s="105" t="s">
        <v>389</v>
      </c>
      <c r="AF192" s="112" t="s">
        <v>391</v>
      </c>
      <c r="AG192" s="105"/>
      <c r="AH192" s="106" t="s">
        <v>332</v>
      </c>
      <c r="AI192" s="113">
        <v>2</v>
      </c>
      <c r="AJ192" s="114">
        <v>1000</v>
      </c>
      <c r="AK192" s="115"/>
      <c r="AL192" s="115"/>
      <c r="AM192" s="116"/>
      <c r="AN192" s="117"/>
      <c r="AO192" s="141"/>
      <c r="AP192" s="142"/>
      <c r="AQ192" s="142"/>
      <c r="AR192" s="142"/>
      <c r="AS192" s="114"/>
      <c r="AT192" s="115"/>
      <c r="AU192" s="117"/>
      <c r="AV192" s="117"/>
      <c r="AW192" s="101"/>
      <c r="AX192" s="101"/>
      <c r="AY192" s="101"/>
      <c r="AZ192" s="101"/>
      <c r="BA192" s="101"/>
      <c r="BB192" s="101"/>
      <c r="BC192" s="101"/>
      <c r="BD192" s="101"/>
      <c r="BE192" s="114"/>
      <c r="BF192" s="117"/>
      <c r="BG192" s="117"/>
    </row>
    <row r="193" spans="1:59" ht="30" customHeight="1" x14ac:dyDescent="0.3">
      <c r="A193" s="102" t="s">
        <v>395</v>
      </c>
      <c r="B193" s="103"/>
      <c r="C193" s="104" t="s">
        <v>393</v>
      </c>
      <c r="D193" s="105"/>
      <c r="E193" s="106" t="s">
        <v>120</v>
      </c>
      <c r="F193" s="107" t="s">
        <v>35</v>
      </c>
      <c r="G193" s="108"/>
      <c r="H193" s="109"/>
      <c r="I193" s="248">
        <f t="shared" si="28"/>
        <v>0</v>
      </c>
      <c r="J193" s="108"/>
      <c r="K193" s="247">
        <f t="shared" si="29"/>
        <v>0</v>
      </c>
      <c r="L193" s="110"/>
      <c r="M193" s="247">
        <f t="shared" si="30"/>
        <v>0</v>
      </c>
      <c r="N193" s="110"/>
      <c r="O193" s="247">
        <f t="shared" si="31"/>
        <v>0</v>
      </c>
      <c r="P193" s="110"/>
      <c r="Q193" s="247">
        <f t="shared" si="32"/>
        <v>0</v>
      </c>
      <c r="R193" s="110"/>
      <c r="S193" s="248">
        <f t="shared" si="33"/>
        <v>0</v>
      </c>
      <c r="T193" s="247">
        <f t="shared" si="34"/>
        <v>0</v>
      </c>
      <c r="U193" s="247">
        <f t="shared" si="35"/>
        <v>0</v>
      </c>
      <c r="V193" s="255">
        <f t="shared" si="36"/>
        <v>0</v>
      </c>
      <c r="W193" s="111"/>
      <c r="X193" s="105" t="s">
        <v>392</v>
      </c>
      <c r="Y193" s="259"/>
      <c r="Z193" s="112" t="s">
        <v>393</v>
      </c>
      <c r="AA193" s="105"/>
      <c r="AB193" s="106" t="s">
        <v>120</v>
      </c>
      <c r="AC193" s="113" t="s">
        <v>35</v>
      </c>
      <c r="AE193" s="105" t="s">
        <v>392</v>
      </c>
      <c r="AF193" s="112" t="s">
        <v>394</v>
      </c>
      <c r="AG193" s="105"/>
      <c r="AH193" s="106" t="s">
        <v>122</v>
      </c>
      <c r="AI193" s="113" t="s">
        <v>35</v>
      </c>
      <c r="AJ193" s="114">
        <v>735</v>
      </c>
      <c r="AK193" s="115"/>
      <c r="AL193" s="115"/>
      <c r="AM193" s="116"/>
      <c r="AN193" s="117"/>
      <c r="AO193" s="141"/>
      <c r="AP193" s="142"/>
      <c r="AQ193" s="142"/>
      <c r="AR193" s="142"/>
      <c r="AS193" s="114"/>
      <c r="AT193" s="115"/>
      <c r="AU193" s="117"/>
      <c r="AV193" s="117"/>
      <c r="AW193" s="101"/>
      <c r="AX193" s="101"/>
      <c r="AY193" s="101"/>
      <c r="AZ193" s="101"/>
      <c r="BA193" s="101"/>
      <c r="BB193" s="101"/>
      <c r="BC193" s="101"/>
      <c r="BD193" s="101"/>
      <c r="BE193" s="114"/>
      <c r="BF193" s="117"/>
      <c r="BG193" s="117"/>
    </row>
    <row r="194" spans="1:59" ht="30" customHeight="1" x14ac:dyDescent="0.3">
      <c r="A194" s="102" t="s">
        <v>398</v>
      </c>
      <c r="B194" s="103"/>
      <c r="C194" s="104" t="s">
        <v>396</v>
      </c>
      <c r="D194" s="105"/>
      <c r="E194" s="106" t="s">
        <v>120</v>
      </c>
      <c r="F194" s="107" t="s">
        <v>35</v>
      </c>
      <c r="G194" s="108"/>
      <c r="H194" s="109"/>
      <c r="I194" s="248">
        <f t="shared" si="28"/>
        <v>0</v>
      </c>
      <c r="J194" s="108"/>
      <c r="K194" s="247">
        <f t="shared" si="29"/>
        <v>0</v>
      </c>
      <c r="L194" s="110"/>
      <c r="M194" s="247">
        <f t="shared" si="30"/>
        <v>0</v>
      </c>
      <c r="N194" s="110"/>
      <c r="O194" s="247">
        <f t="shared" si="31"/>
        <v>0</v>
      </c>
      <c r="P194" s="110"/>
      <c r="Q194" s="247">
        <f t="shared" si="32"/>
        <v>0</v>
      </c>
      <c r="R194" s="110"/>
      <c r="S194" s="248">
        <f t="shared" si="33"/>
        <v>0</v>
      </c>
      <c r="T194" s="247">
        <f t="shared" si="34"/>
        <v>0</v>
      </c>
      <c r="U194" s="247">
        <f t="shared" si="35"/>
        <v>0</v>
      </c>
      <c r="V194" s="255">
        <f t="shared" si="36"/>
        <v>0</v>
      </c>
      <c r="W194" s="111"/>
      <c r="X194" s="105" t="s">
        <v>395</v>
      </c>
      <c r="Y194" s="259"/>
      <c r="Z194" s="112" t="s">
        <v>396</v>
      </c>
      <c r="AA194" s="105"/>
      <c r="AB194" s="106" t="s">
        <v>120</v>
      </c>
      <c r="AC194" s="113" t="s">
        <v>35</v>
      </c>
      <c r="AE194" s="105" t="s">
        <v>395</v>
      </c>
      <c r="AF194" s="112" t="s">
        <v>397</v>
      </c>
      <c r="AG194" s="105"/>
      <c r="AH194" s="106" t="s">
        <v>122</v>
      </c>
      <c r="AI194" s="113" t="s">
        <v>35</v>
      </c>
      <c r="AJ194" s="114">
        <v>600</v>
      </c>
      <c r="AK194" s="115"/>
      <c r="AL194" s="115"/>
      <c r="AM194" s="116"/>
      <c r="AN194" s="117"/>
      <c r="AO194" s="141"/>
      <c r="AP194" s="142"/>
      <c r="AQ194" s="142"/>
      <c r="AR194" s="142"/>
      <c r="AS194" s="114"/>
      <c r="AT194" s="115"/>
      <c r="AU194" s="117"/>
      <c r="AV194" s="117"/>
      <c r="AW194" s="101"/>
      <c r="AX194" s="101"/>
      <c r="AY194" s="101"/>
      <c r="AZ194" s="101"/>
      <c r="BA194" s="101"/>
      <c r="BB194" s="101"/>
      <c r="BC194" s="101"/>
      <c r="BD194" s="101"/>
      <c r="BE194" s="114"/>
      <c r="BF194" s="117"/>
      <c r="BG194" s="117"/>
    </row>
    <row r="195" spans="1:59" ht="30" customHeight="1" x14ac:dyDescent="0.3">
      <c r="A195" s="102" t="s">
        <v>401</v>
      </c>
      <c r="B195" s="103"/>
      <c r="C195" s="104" t="s">
        <v>399</v>
      </c>
      <c r="D195" s="105"/>
      <c r="E195" s="106" t="s">
        <v>332</v>
      </c>
      <c r="F195" s="107">
        <v>1</v>
      </c>
      <c r="G195" s="108"/>
      <c r="H195" s="109"/>
      <c r="I195" s="248">
        <f t="shared" si="28"/>
        <v>0</v>
      </c>
      <c r="J195" s="108"/>
      <c r="K195" s="247">
        <f t="shared" si="29"/>
        <v>0</v>
      </c>
      <c r="L195" s="110"/>
      <c r="M195" s="247">
        <f t="shared" si="30"/>
        <v>0</v>
      </c>
      <c r="N195" s="110"/>
      <c r="O195" s="247">
        <f t="shared" si="31"/>
        <v>0</v>
      </c>
      <c r="P195" s="110"/>
      <c r="Q195" s="247">
        <f t="shared" si="32"/>
        <v>0</v>
      </c>
      <c r="R195" s="110"/>
      <c r="S195" s="248">
        <f t="shared" si="33"/>
        <v>0</v>
      </c>
      <c r="T195" s="247">
        <f t="shared" si="34"/>
        <v>0</v>
      </c>
      <c r="U195" s="247">
        <f t="shared" si="35"/>
        <v>0</v>
      </c>
      <c r="V195" s="255">
        <f t="shared" si="36"/>
        <v>0</v>
      </c>
      <c r="W195" s="111"/>
      <c r="X195" s="105" t="s">
        <v>398</v>
      </c>
      <c r="Y195" s="259"/>
      <c r="Z195" s="112" t="s">
        <v>399</v>
      </c>
      <c r="AA195" s="105"/>
      <c r="AB195" s="106" t="s">
        <v>332</v>
      </c>
      <c r="AC195" s="113">
        <v>1</v>
      </c>
      <c r="AE195" s="105" t="s">
        <v>398</v>
      </c>
      <c r="AF195" s="112" t="s">
        <v>400</v>
      </c>
      <c r="AG195" s="105"/>
      <c r="AH195" s="106" t="s">
        <v>332</v>
      </c>
      <c r="AI195" s="113">
        <v>1</v>
      </c>
      <c r="AJ195" s="114">
        <v>600</v>
      </c>
      <c r="AK195" s="115"/>
      <c r="AL195" s="115"/>
      <c r="AM195" s="116"/>
      <c r="AN195" s="117"/>
      <c r="AO195" s="141"/>
      <c r="AP195" s="142"/>
      <c r="AQ195" s="142"/>
      <c r="AR195" s="142"/>
      <c r="AS195" s="114"/>
      <c r="AT195" s="115"/>
      <c r="AU195" s="117"/>
      <c r="AV195" s="117"/>
      <c r="AW195" s="101"/>
      <c r="AX195" s="101"/>
      <c r="AY195" s="101"/>
      <c r="AZ195" s="101"/>
      <c r="BA195" s="101"/>
      <c r="BB195" s="101"/>
      <c r="BC195" s="101"/>
      <c r="BD195" s="101"/>
      <c r="BE195" s="114"/>
      <c r="BF195" s="117"/>
      <c r="BG195" s="117"/>
    </row>
    <row r="196" spans="1:59" ht="30" customHeight="1" x14ac:dyDescent="0.3">
      <c r="A196" s="102" t="s">
        <v>404</v>
      </c>
      <c r="B196" s="103"/>
      <c r="C196" s="104" t="s">
        <v>402</v>
      </c>
      <c r="D196" s="105"/>
      <c r="E196" s="106" t="s">
        <v>120</v>
      </c>
      <c r="F196" s="107">
        <v>1</v>
      </c>
      <c r="G196" s="108"/>
      <c r="H196" s="109"/>
      <c r="I196" s="248">
        <f t="shared" si="28"/>
        <v>0</v>
      </c>
      <c r="J196" s="108"/>
      <c r="K196" s="247">
        <f t="shared" si="29"/>
        <v>0</v>
      </c>
      <c r="L196" s="110"/>
      <c r="M196" s="247">
        <f t="shared" si="30"/>
        <v>0</v>
      </c>
      <c r="N196" s="110"/>
      <c r="O196" s="247">
        <f t="shared" si="31"/>
        <v>0</v>
      </c>
      <c r="P196" s="110"/>
      <c r="Q196" s="247">
        <f t="shared" si="32"/>
        <v>0</v>
      </c>
      <c r="R196" s="110"/>
      <c r="S196" s="248">
        <f t="shared" si="33"/>
        <v>0</v>
      </c>
      <c r="T196" s="247">
        <f t="shared" si="34"/>
        <v>0</v>
      </c>
      <c r="U196" s="247">
        <f t="shared" si="35"/>
        <v>0</v>
      </c>
      <c r="V196" s="255">
        <f t="shared" si="36"/>
        <v>0</v>
      </c>
      <c r="W196" s="111"/>
      <c r="X196" s="105" t="s">
        <v>401</v>
      </c>
      <c r="Y196" s="259"/>
      <c r="Z196" s="112" t="s">
        <v>402</v>
      </c>
      <c r="AA196" s="105"/>
      <c r="AB196" s="106" t="s">
        <v>120</v>
      </c>
      <c r="AC196" s="113">
        <v>1</v>
      </c>
      <c r="AE196" s="105" t="s">
        <v>401</v>
      </c>
      <c r="AF196" s="112" t="s">
        <v>403</v>
      </c>
      <c r="AG196" s="105"/>
      <c r="AH196" s="106" t="s">
        <v>122</v>
      </c>
      <c r="AI196" s="113">
        <v>1</v>
      </c>
      <c r="AJ196" s="114">
        <v>600</v>
      </c>
      <c r="AK196" s="115"/>
      <c r="AL196" s="115"/>
      <c r="AM196" s="116"/>
      <c r="AN196" s="117"/>
      <c r="AO196" s="141"/>
      <c r="AP196" s="142"/>
      <c r="AQ196" s="142"/>
      <c r="AR196" s="142"/>
      <c r="AS196" s="114"/>
      <c r="AT196" s="115"/>
      <c r="AU196" s="117"/>
      <c r="AV196" s="117"/>
      <c r="AW196" s="101"/>
      <c r="AX196" s="101"/>
      <c r="AY196" s="101"/>
      <c r="AZ196" s="101"/>
      <c r="BA196" s="101"/>
      <c r="BB196" s="101"/>
      <c r="BC196" s="101"/>
      <c r="BD196" s="101"/>
      <c r="BE196" s="114"/>
      <c r="BF196" s="117"/>
      <c r="BG196" s="117"/>
    </row>
    <row r="197" spans="1:59" ht="30" customHeight="1" x14ac:dyDescent="0.3">
      <c r="A197" s="102" t="s">
        <v>407</v>
      </c>
      <c r="B197" s="103"/>
      <c r="C197" s="104" t="s">
        <v>405</v>
      </c>
      <c r="D197" s="105"/>
      <c r="E197" s="106" t="s">
        <v>903</v>
      </c>
      <c r="F197" s="107">
        <v>1</v>
      </c>
      <c r="G197" s="108"/>
      <c r="H197" s="109"/>
      <c r="I197" s="248">
        <f t="shared" si="28"/>
        <v>0</v>
      </c>
      <c r="J197" s="108"/>
      <c r="K197" s="247">
        <f t="shared" si="29"/>
        <v>0</v>
      </c>
      <c r="L197" s="110"/>
      <c r="M197" s="247">
        <f t="shared" si="30"/>
        <v>0</v>
      </c>
      <c r="N197" s="110"/>
      <c r="O197" s="247">
        <f t="shared" si="31"/>
        <v>0</v>
      </c>
      <c r="P197" s="110"/>
      <c r="Q197" s="247">
        <f t="shared" si="32"/>
        <v>0</v>
      </c>
      <c r="R197" s="110"/>
      <c r="S197" s="248">
        <f t="shared" si="33"/>
        <v>0</v>
      </c>
      <c r="T197" s="247">
        <f t="shared" si="34"/>
        <v>0</v>
      </c>
      <c r="U197" s="247">
        <f t="shared" si="35"/>
        <v>0</v>
      </c>
      <c r="V197" s="255">
        <f t="shared" si="36"/>
        <v>0</v>
      </c>
      <c r="W197" s="111"/>
      <c r="X197" s="105" t="s">
        <v>404</v>
      </c>
      <c r="Y197" s="259"/>
      <c r="Z197" s="112" t="s">
        <v>405</v>
      </c>
      <c r="AA197" s="105"/>
      <c r="AB197" s="106" t="s">
        <v>903</v>
      </c>
      <c r="AC197" s="113">
        <v>1</v>
      </c>
      <c r="AE197" s="105" t="s">
        <v>404</v>
      </c>
      <c r="AF197" s="112" t="s">
        <v>406</v>
      </c>
      <c r="AG197" s="105"/>
      <c r="AH197" s="106" t="s">
        <v>903</v>
      </c>
      <c r="AI197" s="113">
        <v>1</v>
      </c>
      <c r="AJ197" s="114">
        <v>1666.5</v>
      </c>
      <c r="AK197" s="115"/>
      <c r="AL197" s="115"/>
      <c r="AM197" s="116"/>
      <c r="AN197" s="117"/>
      <c r="AO197" s="141"/>
      <c r="AP197" s="142"/>
      <c r="AQ197" s="142"/>
      <c r="AR197" s="142"/>
      <c r="AS197" s="114"/>
      <c r="AT197" s="115"/>
      <c r="AU197" s="117"/>
      <c r="AV197" s="117"/>
      <c r="AW197" s="101"/>
      <c r="AX197" s="101"/>
      <c r="AY197" s="101"/>
      <c r="AZ197" s="101"/>
      <c r="BA197" s="101"/>
      <c r="BB197" s="101"/>
      <c r="BC197" s="101"/>
      <c r="BD197" s="101"/>
      <c r="BE197" s="114"/>
      <c r="BF197" s="117"/>
      <c r="BG197" s="117"/>
    </row>
    <row r="198" spans="1:59" ht="30" customHeight="1" x14ac:dyDescent="0.3">
      <c r="A198" s="102" t="s">
        <v>410</v>
      </c>
      <c r="B198" s="103"/>
      <c r="C198" s="104" t="s">
        <v>408</v>
      </c>
      <c r="D198" s="105"/>
      <c r="E198" s="106" t="s">
        <v>903</v>
      </c>
      <c r="F198" s="107">
        <v>1</v>
      </c>
      <c r="G198" s="108"/>
      <c r="H198" s="109"/>
      <c r="I198" s="248">
        <f t="shared" si="28"/>
        <v>0</v>
      </c>
      <c r="J198" s="108"/>
      <c r="K198" s="247">
        <f t="shared" si="29"/>
        <v>0</v>
      </c>
      <c r="L198" s="110"/>
      <c r="M198" s="247">
        <f t="shared" si="30"/>
        <v>0</v>
      </c>
      <c r="N198" s="110"/>
      <c r="O198" s="247">
        <f t="shared" si="31"/>
        <v>0</v>
      </c>
      <c r="P198" s="110"/>
      <c r="Q198" s="247">
        <f t="shared" si="32"/>
        <v>0</v>
      </c>
      <c r="R198" s="110"/>
      <c r="S198" s="248">
        <f t="shared" si="33"/>
        <v>0</v>
      </c>
      <c r="T198" s="247">
        <f t="shared" si="34"/>
        <v>0</v>
      </c>
      <c r="U198" s="247">
        <f t="shared" si="35"/>
        <v>0</v>
      </c>
      <c r="V198" s="255">
        <f t="shared" si="36"/>
        <v>0</v>
      </c>
      <c r="W198" s="111"/>
      <c r="X198" s="105" t="s">
        <v>407</v>
      </c>
      <c r="Y198" s="259"/>
      <c r="Z198" s="112" t="s">
        <v>408</v>
      </c>
      <c r="AA198" s="105"/>
      <c r="AB198" s="106" t="s">
        <v>903</v>
      </c>
      <c r="AC198" s="113">
        <v>1</v>
      </c>
      <c r="AE198" s="105" t="s">
        <v>407</v>
      </c>
      <c r="AF198" s="112" t="s">
        <v>409</v>
      </c>
      <c r="AG198" s="105"/>
      <c r="AH198" s="106" t="s">
        <v>903</v>
      </c>
      <c r="AI198" s="113">
        <v>1</v>
      </c>
      <c r="AJ198" s="114">
        <v>734.25</v>
      </c>
      <c r="AK198" s="115"/>
      <c r="AL198" s="115"/>
      <c r="AM198" s="116"/>
      <c r="AN198" s="117"/>
      <c r="AO198" s="141"/>
      <c r="AP198" s="142"/>
      <c r="AQ198" s="142"/>
      <c r="AR198" s="142"/>
      <c r="AS198" s="114"/>
      <c r="AT198" s="115"/>
      <c r="AU198" s="117"/>
      <c r="AV198" s="117"/>
      <c r="AW198" s="101"/>
      <c r="AX198" s="101"/>
      <c r="AY198" s="101"/>
      <c r="AZ198" s="101"/>
      <c r="BA198" s="101"/>
      <c r="BB198" s="101"/>
      <c r="BC198" s="101"/>
      <c r="BD198" s="101"/>
      <c r="BE198" s="114"/>
      <c r="BF198" s="117"/>
      <c r="BG198" s="117"/>
    </row>
    <row r="199" spans="1:59" ht="30" customHeight="1" x14ac:dyDescent="0.3">
      <c r="A199" s="102" t="s">
        <v>604</v>
      </c>
      <c r="B199" s="103"/>
      <c r="C199" s="104" t="s">
        <v>411</v>
      </c>
      <c r="D199" s="105"/>
      <c r="E199" s="106" t="s">
        <v>903</v>
      </c>
      <c r="F199" s="107">
        <v>1</v>
      </c>
      <c r="G199" s="108"/>
      <c r="H199" s="109"/>
      <c r="I199" s="248">
        <f t="shared" si="28"/>
        <v>0</v>
      </c>
      <c r="J199" s="108"/>
      <c r="K199" s="247">
        <f t="shared" si="29"/>
        <v>0</v>
      </c>
      <c r="L199" s="110"/>
      <c r="M199" s="247">
        <f t="shared" si="30"/>
        <v>0</v>
      </c>
      <c r="N199" s="110"/>
      <c r="O199" s="247">
        <f t="shared" si="31"/>
        <v>0</v>
      </c>
      <c r="P199" s="110"/>
      <c r="Q199" s="247">
        <f t="shared" si="32"/>
        <v>0</v>
      </c>
      <c r="R199" s="110"/>
      <c r="S199" s="248">
        <f t="shared" si="33"/>
        <v>0</v>
      </c>
      <c r="T199" s="247">
        <f t="shared" si="34"/>
        <v>0</v>
      </c>
      <c r="U199" s="247">
        <f t="shared" si="35"/>
        <v>0</v>
      </c>
      <c r="V199" s="255">
        <f t="shared" si="36"/>
        <v>0</v>
      </c>
      <c r="W199" s="111"/>
      <c r="X199" s="105" t="s">
        <v>410</v>
      </c>
      <c r="Y199" s="259"/>
      <c r="Z199" s="112" t="s">
        <v>411</v>
      </c>
      <c r="AA199" s="105"/>
      <c r="AB199" s="106" t="s">
        <v>903</v>
      </c>
      <c r="AC199" s="113">
        <v>1</v>
      </c>
      <c r="AE199" s="105" t="s">
        <v>410</v>
      </c>
      <c r="AF199" s="112" t="s">
        <v>531</v>
      </c>
      <c r="AG199" s="105"/>
      <c r="AH199" s="106" t="s">
        <v>903</v>
      </c>
      <c r="AI199" s="113">
        <v>1</v>
      </c>
      <c r="AJ199" s="114">
        <v>100</v>
      </c>
      <c r="AK199" s="115"/>
      <c r="AL199" s="115"/>
      <c r="AM199" s="116"/>
      <c r="AN199" s="117"/>
      <c r="AO199" s="141"/>
      <c r="AP199" s="142"/>
      <c r="AQ199" s="142"/>
      <c r="AR199" s="142"/>
      <c r="AS199" s="114"/>
      <c r="AT199" s="115"/>
      <c r="AU199" s="117"/>
      <c r="AV199" s="117"/>
      <c r="AW199" s="101"/>
      <c r="AX199" s="101"/>
      <c r="AY199" s="101"/>
      <c r="AZ199" s="101"/>
      <c r="BA199" s="101"/>
      <c r="BB199" s="101"/>
      <c r="BC199" s="101"/>
      <c r="BD199" s="101"/>
      <c r="BE199" s="114"/>
      <c r="BF199" s="117"/>
      <c r="BG199" s="117"/>
    </row>
    <row r="200" spans="1:59" ht="30" customHeight="1" x14ac:dyDescent="0.35">
      <c r="A200" s="511" t="s">
        <v>412</v>
      </c>
      <c r="B200" s="512" t="s">
        <v>413</v>
      </c>
      <c r="C200" s="513"/>
      <c r="D200" s="105"/>
      <c r="E200" s="120"/>
      <c r="F200" s="128"/>
      <c r="G200" s="132"/>
      <c r="H200" s="133"/>
      <c r="I200" s="250"/>
      <c r="J200" s="132"/>
      <c r="K200" s="510"/>
      <c r="L200" s="132"/>
      <c r="M200" s="133"/>
      <c r="N200" s="133"/>
      <c r="O200" s="510"/>
      <c r="P200" s="132"/>
      <c r="Q200" s="133"/>
      <c r="R200" s="133"/>
      <c r="S200" s="250"/>
      <c r="T200" s="124"/>
      <c r="U200" s="122"/>
      <c r="V200" s="256"/>
      <c r="W200" s="111"/>
      <c r="X200" s="260" t="s">
        <v>412</v>
      </c>
      <c r="Y200" s="261" t="s">
        <v>413</v>
      </c>
      <c r="Z200" s="262"/>
      <c r="AA200" s="105"/>
      <c r="AB200" s="138"/>
      <c r="AC200" s="129"/>
      <c r="AE200" s="260" t="s">
        <v>412</v>
      </c>
      <c r="AF200" s="261" t="s">
        <v>414</v>
      </c>
      <c r="AG200" s="105"/>
      <c r="AH200" s="120"/>
      <c r="AI200" s="129"/>
      <c r="AJ200" s="140"/>
      <c r="AK200" s="115"/>
      <c r="AL200" s="115"/>
      <c r="AM200" s="141"/>
      <c r="AN200" s="142"/>
      <c r="AO200" s="141"/>
      <c r="AP200" s="142"/>
      <c r="AQ200" s="142"/>
      <c r="AR200" s="142"/>
      <c r="AS200" s="140"/>
      <c r="AT200" s="143"/>
      <c r="AU200" s="142"/>
      <c r="AV200" s="142"/>
      <c r="AW200" s="101"/>
      <c r="AX200" s="101"/>
      <c r="AY200" s="101"/>
      <c r="AZ200" s="101"/>
      <c r="BA200" s="101"/>
      <c r="BB200" s="101"/>
      <c r="BC200" s="101"/>
      <c r="BD200" s="101"/>
      <c r="BE200" s="114"/>
      <c r="BF200" s="117"/>
      <c r="BG200" s="117"/>
    </row>
    <row r="201" spans="1:59" ht="30" customHeight="1" x14ac:dyDescent="0.3">
      <c r="A201" s="102" t="s">
        <v>415</v>
      </c>
      <c r="B201" s="103"/>
      <c r="C201" s="104" t="s">
        <v>416</v>
      </c>
      <c r="D201" s="105"/>
      <c r="E201" s="106" t="s">
        <v>417</v>
      </c>
      <c r="F201" s="107">
        <v>2000</v>
      </c>
      <c r="G201" s="108"/>
      <c r="H201" s="109"/>
      <c r="I201" s="248">
        <f t="shared" si="28"/>
        <v>0</v>
      </c>
      <c r="J201" s="108"/>
      <c r="K201" s="247">
        <f t="shared" si="29"/>
        <v>0</v>
      </c>
      <c r="L201" s="110"/>
      <c r="M201" s="247">
        <f t="shared" si="30"/>
        <v>0</v>
      </c>
      <c r="N201" s="110"/>
      <c r="O201" s="247">
        <f t="shared" si="31"/>
        <v>0</v>
      </c>
      <c r="P201" s="110"/>
      <c r="Q201" s="247">
        <f t="shared" si="32"/>
        <v>0</v>
      </c>
      <c r="R201" s="110"/>
      <c r="S201" s="248">
        <f t="shared" si="33"/>
        <v>0</v>
      </c>
      <c r="T201" s="247">
        <f t="shared" si="34"/>
        <v>0</v>
      </c>
      <c r="U201" s="247">
        <f t="shared" si="35"/>
        <v>0</v>
      </c>
      <c r="V201" s="255">
        <f t="shared" si="36"/>
        <v>0</v>
      </c>
      <c r="W201" s="111"/>
      <c r="X201" s="105" t="s">
        <v>415</v>
      </c>
      <c r="Y201" s="259"/>
      <c r="Z201" s="112" t="s">
        <v>416</v>
      </c>
      <c r="AA201" s="105"/>
      <c r="AB201" s="106" t="s">
        <v>417</v>
      </c>
      <c r="AC201" s="113">
        <v>600</v>
      </c>
      <c r="AE201" s="105" t="s">
        <v>415</v>
      </c>
      <c r="AF201" s="112" t="s">
        <v>532</v>
      </c>
      <c r="AG201" s="105"/>
      <c r="AH201" s="106" t="s">
        <v>417</v>
      </c>
      <c r="AI201" s="113">
        <v>600</v>
      </c>
      <c r="AJ201" s="114">
        <v>28</v>
      </c>
      <c r="AK201" s="115"/>
      <c r="AL201" s="115"/>
      <c r="AM201" s="116"/>
      <c r="AN201" s="117"/>
      <c r="AO201" s="141"/>
      <c r="AP201" s="142"/>
      <c r="AQ201" s="142"/>
      <c r="AR201" s="142"/>
      <c r="AS201" s="114"/>
      <c r="AT201" s="115"/>
      <c r="AU201" s="117"/>
      <c r="AV201" s="117"/>
      <c r="AW201" s="101"/>
      <c r="AX201" s="101"/>
      <c r="AY201" s="101"/>
      <c r="AZ201" s="101"/>
      <c r="BA201" s="101"/>
      <c r="BB201" s="101"/>
      <c r="BC201" s="101"/>
      <c r="BD201" s="101"/>
      <c r="BE201" s="114"/>
      <c r="BF201" s="117"/>
      <c r="BG201" s="117"/>
    </row>
    <row r="202" spans="1:59" ht="30" customHeight="1" x14ac:dyDescent="0.3">
      <c r="A202" s="102" t="s">
        <v>418</v>
      </c>
      <c r="B202" s="103"/>
      <c r="C202" s="104" t="s">
        <v>420</v>
      </c>
      <c r="D202" s="105"/>
      <c r="E202" s="106" t="s">
        <v>292</v>
      </c>
      <c r="F202" s="107">
        <v>1</v>
      </c>
      <c r="G202" s="108"/>
      <c r="H202" s="109"/>
      <c r="I202" s="248">
        <f t="shared" si="28"/>
        <v>0</v>
      </c>
      <c r="J202" s="108"/>
      <c r="K202" s="247">
        <f t="shared" si="29"/>
        <v>0</v>
      </c>
      <c r="L202" s="110"/>
      <c r="M202" s="247">
        <f t="shared" si="30"/>
        <v>0</v>
      </c>
      <c r="N202" s="110"/>
      <c r="O202" s="247">
        <f t="shared" si="31"/>
        <v>0</v>
      </c>
      <c r="P202" s="110"/>
      <c r="Q202" s="247">
        <f t="shared" si="32"/>
        <v>0</v>
      </c>
      <c r="R202" s="110"/>
      <c r="S202" s="248">
        <f t="shared" si="33"/>
        <v>0</v>
      </c>
      <c r="T202" s="247">
        <f t="shared" si="34"/>
        <v>0</v>
      </c>
      <c r="U202" s="247">
        <f t="shared" si="35"/>
        <v>0</v>
      </c>
      <c r="V202" s="255">
        <f t="shared" si="36"/>
        <v>0</v>
      </c>
      <c r="W202" s="111"/>
      <c r="X202" s="105" t="s">
        <v>419</v>
      </c>
      <c r="Y202" s="259"/>
      <c r="Z202" s="112" t="s">
        <v>420</v>
      </c>
      <c r="AA202" s="105"/>
      <c r="AB202" s="106" t="s">
        <v>292</v>
      </c>
      <c r="AC202" s="113">
        <v>1</v>
      </c>
      <c r="AE202" s="105" t="s">
        <v>419</v>
      </c>
      <c r="AF202" s="112" t="s">
        <v>421</v>
      </c>
      <c r="AG202" s="105"/>
      <c r="AH202" s="106" t="s">
        <v>422</v>
      </c>
      <c r="AI202" s="113">
        <v>1</v>
      </c>
      <c r="AJ202" s="114">
        <v>2150</v>
      </c>
      <c r="AK202" s="115"/>
      <c r="AL202" s="115"/>
      <c r="AM202" s="116"/>
      <c r="AN202" s="117"/>
      <c r="AO202" s="141"/>
      <c r="AP202" s="142"/>
      <c r="AQ202" s="142"/>
      <c r="AR202" s="142"/>
      <c r="AS202" s="114"/>
      <c r="AT202" s="115"/>
      <c r="AU202" s="117"/>
      <c r="AV202" s="117"/>
      <c r="AW202" s="101"/>
      <c r="AX202" s="101"/>
      <c r="AY202" s="101"/>
      <c r="AZ202" s="101"/>
      <c r="BA202" s="101"/>
      <c r="BB202" s="101"/>
      <c r="BC202" s="101"/>
      <c r="BD202" s="101"/>
      <c r="BE202" s="114"/>
      <c r="BF202" s="117"/>
      <c r="BG202" s="117"/>
    </row>
    <row r="203" spans="1:59" ht="30" customHeight="1" x14ac:dyDescent="0.35">
      <c r="A203" s="507" t="s">
        <v>423</v>
      </c>
      <c r="B203" s="131" t="s">
        <v>424</v>
      </c>
      <c r="C203" s="508"/>
      <c r="D203" s="135"/>
      <c r="E203" s="79"/>
      <c r="F203" s="514"/>
      <c r="G203" s="515"/>
      <c r="H203" s="133"/>
      <c r="I203" s="250"/>
      <c r="J203" s="132"/>
      <c r="K203" s="510"/>
      <c r="L203" s="132"/>
      <c r="M203" s="133"/>
      <c r="N203" s="133"/>
      <c r="O203" s="510"/>
      <c r="P203" s="132"/>
      <c r="Q203" s="133"/>
      <c r="R203" s="133"/>
      <c r="S203" s="250"/>
      <c r="T203" s="124"/>
      <c r="U203" s="122"/>
      <c r="V203" s="256"/>
      <c r="W203" s="111"/>
      <c r="X203" s="135" t="s">
        <v>423</v>
      </c>
      <c r="Y203" s="136" t="s">
        <v>424</v>
      </c>
      <c r="Z203" s="137"/>
      <c r="AA203" s="135"/>
      <c r="AB203" s="79"/>
      <c r="AC203" s="263"/>
      <c r="AE203" s="135" t="s">
        <v>423</v>
      </c>
      <c r="AF203" s="136" t="s">
        <v>425</v>
      </c>
      <c r="AG203" s="135"/>
      <c r="AH203" s="79"/>
      <c r="AI203" s="263"/>
      <c r="AJ203" s="264"/>
      <c r="AK203" s="115"/>
      <c r="AL203" s="115"/>
      <c r="AM203" s="141"/>
      <c r="AN203" s="142"/>
      <c r="AO203" s="141"/>
      <c r="AP203" s="142"/>
      <c r="AQ203" s="142"/>
      <c r="AR203" s="142"/>
      <c r="AS203" s="140"/>
      <c r="AT203" s="143"/>
      <c r="AU203" s="142"/>
      <c r="AV203" s="142"/>
      <c r="AW203" s="101"/>
      <c r="AX203" s="101"/>
      <c r="AY203" s="101"/>
      <c r="AZ203" s="101"/>
      <c r="BA203" s="101"/>
      <c r="BB203" s="101"/>
      <c r="BC203" s="101"/>
      <c r="BD203" s="101"/>
      <c r="BE203" s="114"/>
      <c r="BF203" s="117"/>
      <c r="BG203" s="117"/>
    </row>
    <row r="204" spans="1:59" ht="30" customHeight="1" x14ac:dyDescent="0.3">
      <c r="A204" s="102" t="s">
        <v>426</v>
      </c>
      <c r="B204" s="103"/>
      <c r="C204" s="104" t="s">
        <v>427</v>
      </c>
      <c r="D204" s="105"/>
      <c r="E204" s="106" t="s">
        <v>172</v>
      </c>
      <c r="F204" s="107">
        <v>6</v>
      </c>
      <c r="G204" s="108"/>
      <c r="H204" s="109"/>
      <c r="I204" s="248">
        <f t="shared" si="28"/>
        <v>0</v>
      </c>
      <c r="J204" s="108"/>
      <c r="K204" s="247">
        <f t="shared" si="29"/>
        <v>0</v>
      </c>
      <c r="L204" s="110"/>
      <c r="M204" s="247">
        <f t="shared" si="30"/>
        <v>0</v>
      </c>
      <c r="N204" s="110"/>
      <c r="O204" s="247">
        <f t="shared" si="31"/>
        <v>0</v>
      </c>
      <c r="P204" s="110"/>
      <c r="Q204" s="247">
        <f t="shared" si="32"/>
        <v>0</v>
      </c>
      <c r="R204" s="110"/>
      <c r="S204" s="248">
        <f t="shared" si="33"/>
        <v>0</v>
      </c>
      <c r="T204" s="247">
        <f t="shared" si="34"/>
        <v>0</v>
      </c>
      <c r="U204" s="247">
        <f t="shared" si="35"/>
        <v>0</v>
      </c>
      <c r="V204" s="255">
        <f t="shared" si="36"/>
        <v>0</v>
      </c>
      <c r="W204" s="111"/>
      <c r="X204" s="105" t="s">
        <v>426</v>
      </c>
      <c r="Y204" s="259"/>
      <c r="Z204" s="112" t="s">
        <v>427</v>
      </c>
      <c r="AA204" s="105"/>
      <c r="AB204" s="106" t="s">
        <v>172</v>
      </c>
      <c r="AC204" s="113">
        <v>6</v>
      </c>
      <c r="AE204" s="105" t="s">
        <v>426</v>
      </c>
      <c r="AF204" s="112" t="s">
        <v>428</v>
      </c>
      <c r="AG204" s="105"/>
      <c r="AH204" s="106" t="s">
        <v>172</v>
      </c>
      <c r="AI204" s="113">
        <v>6</v>
      </c>
      <c r="AJ204" s="114">
        <v>1471</v>
      </c>
      <c r="AK204" s="115"/>
      <c r="AL204" s="115"/>
      <c r="AM204" s="116"/>
      <c r="AN204" s="117"/>
      <c r="AO204" s="141"/>
      <c r="AP204" s="142"/>
      <c r="AQ204" s="142"/>
      <c r="AR204" s="142"/>
      <c r="AS204" s="114"/>
      <c r="AT204" s="115"/>
      <c r="AU204" s="117"/>
      <c r="AV204" s="117"/>
      <c r="AW204" s="101"/>
      <c r="AX204" s="101"/>
      <c r="AY204" s="101"/>
      <c r="AZ204" s="101"/>
      <c r="BA204" s="101"/>
      <c r="BB204" s="101"/>
      <c r="BC204" s="101"/>
      <c r="BD204" s="101"/>
      <c r="BE204" s="114"/>
      <c r="BF204" s="117"/>
      <c r="BG204" s="117"/>
    </row>
    <row r="205" spans="1:59" ht="30" customHeight="1" x14ac:dyDescent="0.3">
      <c r="A205" s="102" t="s">
        <v>429</v>
      </c>
      <c r="B205" s="103"/>
      <c r="C205" s="104" t="s">
        <v>430</v>
      </c>
      <c r="D205" s="105"/>
      <c r="E205" s="106" t="s">
        <v>120</v>
      </c>
      <c r="F205" s="107">
        <v>1</v>
      </c>
      <c r="G205" s="108"/>
      <c r="H205" s="109"/>
      <c r="I205" s="248">
        <f t="shared" si="28"/>
        <v>0</v>
      </c>
      <c r="J205" s="108"/>
      <c r="K205" s="247">
        <f t="shared" si="29"/>
        <v>0</v>
      </c>
      <c r="L205" s="110"/>
      <c r="M205" s="247">
        <f t="shared" si="30"/>
        <v>0</v>
      </c>
      <c r="N205" s="110"/>
      <c r="O205" s="247">
        <f t="shared" si="31"/>
        <v>0</v>
      </c>
      <c r="P205" s="110"/>
      <c r="Q205" s="247">
        <f t="shared" si="32"/>
        <v>0</v>
      </c>
      <c r="R205" s="110"/>
      <c r="S205" s="248">
        <f t="shared" si="33"/>
        <v>0</v>
      </c>
      <c r="T205" s="247">
        <f t="shared" si="34"/>
        <v>0</v>
      </c>
      <c r="U205" s="247">
        <f t="shared" si="35"/>
        <v>0</v>
      </c>
      <c r="V205" s="255">
        <f t="shared" si="36"/>
        <v>0</v>
      </c>
      <c r="W205" s="111"/>
      <c r="X205" s="105" t="s">
        <v>429</v>
      </c>
      <c r="Y205" s="259"/>
      <c r="Z205" s="112" t="s">
        <v>430</v>
      </c>
      <c r="AA205" s="105"/>
      <c r="AB205" s="106" t="s">
        <v>120</v>
      </c>
      <c r="AC205" s="113">
        <v>1</v>
      </c>
      <c r="AE205" s="105" t="s">
        <v>429</v>
      </c>
      <c r="AF205" s="112" t="s">
        <v>431</v>
      </c>
      <c r="AG205" s="105"/>
      <c r="AH205" s="106" t="s">
        <v>122</v>
      </c>
      <c r="AI205" s="113">
        <v>1</v>
      </c>
      <c r="AJ205" s="114">
        <v>200</v>
      </c>
      <c r="AK205" s="115"/>
      <c r="AL205" s="115"/>
      <c r="AM205" s="116"/>
      <c r="AN205" s="117"/>
      <c r="AO205" s="141"/>
      <c r="AP205" s="142"/>
      <c r="AQ205" s="142"/>
      <c r="AR205" s="142"/>
      <c r="AS205" s="114"/>
      <c r="AT205" s="115"/>
      <c r="AU205" s="117"/>
      <c r="AV205" s="117"/>
      <c r="AW205" s="101"/>
      <c r="AX205" s="101"/>
      <c r="AY205" s="101"/>
      <c r="AZ205" s="101"/>
      <c r="BA205" s="101"/>
      <c r="BB205" s="101"/>
      <c r="BC205" s="101"/>
      <c r="BD205" s="101"/>
      <c r="BE205" s="114"/>
      <c r="BF205" s="117"/>
      <c r="BG205" s="117"/>
    </row>
    <row r="206" spans="1:59" ht="30" customHeight="1" x14ac:dyDescent="0.3">
      <c r="A206" s="102" t="s">
        <v>432</v>
      </c>
      <c r="B206" s="103"/>
      <c r="C206" s="104" t="s">
        <v>433</v>
      </c>
      <c r="D206" s="105"/>
      <c r="E206" s="106" t="s">
        <v>172</v>
      </c>
      <c r="F206" s="107">
        <v>2</v>
      </c>
      <c r="G206" s="108"/>
      <c r="H206" s="109"/>
      <c r="I206" s="248">
        <f t="shared" si="28"/>
        <v>0</v>
      </c>
      <c r="J206" s="108"/>
      <c r="K206" s="247">
        <f t="shared" si="29"/>
        <v>0</v>
      </c>
      <c r="L206" s="110"/>
      <c r="M206" s="247">
        <f t="shared" si="30"/>
        <v>0</v>
      </c>
      <c r="N206" s="110"/>
      <c r="O206" s="247">
        <f t="shared" si="31"/>
        <v>0</v>
      </c>
      <c r="P206" s="110"/>
      <c r="Q206" s="247">
        <f t="shared" si="32"/>
        <v>0</v>
      </c>
      <c r="R206" s="110"/>
      <c r="S206" s="248">
        <f t="shared" si="33"/>
        <v>0</v>
      </c>
      <c r="T206" s="247">
        <f t="shared" si="34"/>
        <v>0</v>
      </c>
      <c r="U206" s="247">
        <f t="shared" si="35"/>
        <v>0</v>
      </c>
      <c r="V206" s="255">
        <f t="shared" si="36"/>
        <v>0</v>
      </c>
      <c r="W206" s="111"/>
      <c r="X206" s="105" t="s">
        <v>432</v>
      </c>
      <c r="Y206" s="259"/>
      <c r="Z206" s="112" t="s">
        <v>433</v>
      </c>
      <c r="AA206" s="105"/>
      <c r="AB206" s="106" t="s">
        <v>172</v>
      </c>
      <c r="AC206" s="113">
        <v>2</v>
      </c>
      <c r="AE206" s="105" t="s">
        <v>432</v>
      </c>
      <c r="AF206" s="112" t="s">
        <v>434</v>
      </c>
      <c r="AG206" s="105"/>
      <c r="AH206" s="106" t="s">
        <v>172</v>
      </c>
      <c r="AI206" s="113">
        <v>2</v>
      </c>
      <c r="AJ206" s="114">
        <v>200</v>
      </c>
      <c r="AK206" s="115"/>
      <c r="AL206" s="115"/>
      <c r="AM206" s="116"/>
      <c r="AN206" s="117"/>
      <c r="AO206" s="141"/>
      <c r="AP206" s="142"/>
      <c r="AQ206" s="142"/>
      <c r="AR206" s="142"/>
      <c r="AS206" s="114"/>
      <c r="AT206" s="115"/>
      <c r="AU206" s="117"/>
      <c r="AV206" s="117"/>
      <c r="AW206" s="101"/>
      <c r="AX206" s="101"/>
      <c r="AY206" s="101"/>
      <c r="AZ206" s="101"/>
      <c r="BA206" s="101"/>
      <c r="BB206" s="101"/>
      <c r="BC206" s="101"/>
      <c r="BD206" s="101"/>
      <c r="BE206" s="114"/>
      <c r="BF206" s="117"/>
      <c r="BG206" s="117"/>
    </row>
    <row r="207" spans="1:59" ht="30" customHeight="1" x14ac:dyDescent="0.3">
      <c r="A207" s="102" t="s">
        <v>664</v>
      </c>
      <c r="B207" s="103"/>
      <c r="C207" s="104" t="s">
        <v>535</v>
      </c>
      <c r="D207" s="105"/>
      <c r="E207" s="106" t="s">
        <v>172</v>
      </c>
      <c r="F207" s="107">
        <v>1</v>
      </c>
      <c r="G207" s="108"/>
      <c r="H207" s="109"/>
      <c r="I207" s="248">
        <f t="shared" si="28"/>
        <v>0</v>
      </c>
      <c r="J207" s="108"/>
      <c r="K207" s="247">
        <f t="shared" si="29"/>
        <v>0</v>
      </c>
      <c r="L207" s="110"/>
      <c r="M207" s="247">
        <f t="shared" si="30"/>
        <v>0</v>
      </c>
      <c r="N207" s="110"/>
      <c r="O207" s="247">
        <f t="shared" si="31"/>
        <v>0</v>
      </c>
      <c r="P207" s="110"/>
      <c r="Q207" s="247">
        <f t="shared" si="32"/>
        <v>0</v>
      </c>
      <c r="R207" s="110"/>
      <c r="S207" s="248">
        <f t="shared" si="33"/>
        <v>0</v>
      </c>
      <c r="T207" s="247">
        <f t="shared" si="34"/>
        <v>0</v>
      </c>
      <c r="U207" s="247">
        <f t="shared" si="35"/>
        <v>0</v>
      </c>
      <c r="V207" s="255">
        <f t="shared" si="36"/>
        <v>0</v>
      </c>
      <c r="W207" s="111"/>
      <c r="X207" s="105" t="s">
        <v>432</v>
      </c>
      <c r="Y207" s="259"/>
      <c r="Z207" s="112" t="s">
        <v>535</v>
      </c>
      <c r="AA207" s="105"/>
      <c r="AB207" s="106" t="s">
        <v>172</v>
      </c>
      <c r="AC207" s="113">
        <v>1</v>
      </c>
      <c r="AE207" s="105" t="s">
        <v>432</v>
      </c>
      <c r="AF207" s="112" t="s">
        <v>536</v>
      </c>
      <c r="AG207" s="105"/>
      <c r="AH207" s="106" t="s">
        <v>172</v>
      </c>
      <c r="AI207" s="113">
        <v>1</v>
      </c>
      <c r="AJ207" s="114">
        <v>200</v>
      </c>
      <c r="AK207" s="115"/>
      <c r="AL207" s="115"/>
      <c r="AM207" s="116"/>
      <c r="AN207" s="117"/>
      <c r="AO207" s="141"/>
      <c r="AP207" s="142"/>
      <c r="AQ207" s="142"/>
      <c r="AR207" s="142"/>
      <c r="AS207" s="114"/>
      <c r="AT207" s="115"/>
      <c r="AU207" s="117"/>
      <c r="AV207" s="117"/>
      <c r="AW207" s="101"/>
      <c r="AX207" s="101"/>
      <c r="AY207" s="101"/>
      <c r="AZ207" s="101"/>
      <c r="BA207" s="101"/>
      <c r="BB207" s="101"/>
      <c r="BC207" s="101"/>
      <c r="BD207" s="101"/>
      <c r="BE207" s="114"/>
      <c r="BF207" s="117"/>
      <c r="BG207" s="117"/>
    </row>
    <row r="208" spans="1:59" ht="30" customHeight="1" x14ac:dyDescent="0.3">
      <c r="A208" s="102" t="s">
        <v>437</v>
      </c>
      <c r="B208" s="103"/>
      <c r="C208" s="104" t="s">
        <v>435</v>
      </c>
      <c r="D208" s="105"/>
      <c r="E208" s="106" t="s">
        <v>172</v>
      </c>
      <c r="F208" s="107">
        <v>10</v>
      </c>
      <c r="G208" s="108"/>
      <c r="H208" s="109"/>
      <c r="I208" s="248">
        <f t="shared" si="28"/>
        <v>0</v>
      </c>
      <c r="J208" s="108"/>
      <c r="K208" s="247">
        <f t="shared" si="29"/>
        <v>0</v>
      </c>
      <c r="L208" s="110"/>
      <c r="M208" s="247">
        <f t="shared" si="30"/>
        <v>0</v>
      </c>
      <c r="N208" s="110"/>
      <c r="O208" s="247">
        <f t="shared" si="31"/>
        <v>0</v>
      </c>
      <c r="P208" s="110"/>
      <c r="Q208" s="247">
        <f t="shared" si="32"/>
        <v>0</v>
      </c>
      <c r="R208" s="110"/>
      <c r="S208" s="248">
        <f t="shared" si="33"/>
        <v>0</v>
      </c>
      <c r="T208" s="247">
        <f t="shared" si="34"/>
        <v>0</v>
      </c>
      <c r="U208" s="247">
        <f t="shared" si="35"/>
        <v>0</v>
      </c>
      <c r="V208" s="255">
        <f t="shared" si="36"/>
        <v>0</v>
      </c>
      <c r="W208" s="111"/>
      <c r="X208" s="105" t="s">
        <v>437</v>
      </c>
      <c r="Y208" s="259"/>
      <c r="Z208" s="112" t="s">
        <v>435</v>
      </c>
      <c r="AA208" s="105"/>
      <c r="AB208" s="106" t="s">
        <v>172</v>
      </c>
      <c r="AC208" s="113">
        <v>10</v>
      </c>
      <c r="AE208" s="105" t="s">
        <v>437</v>
      </c>
      <c r="AF208" s="112" t="s">
        <v>436</v>
      </c>
      <c r="AG208" s="105"/>
      <c r="AH208" s="106" t="s">
        <v>172</v>
      </c>
      <c r="AI208" s="113">
        <v>10</v>
      </c>
      <c r="AJ208" s="114">
        <v>200</v>
      </c>
      <c r="AK208" s="115"/>
      <c r="AL208" s="115"/>
      <c r="AM208" s="116"/>
      <c r="AN208" s="117"/>
      <c r="AO208" s="141"/>
      <c r="AP208" s="142"/>
      <c r="AQ208" s="142"/>
      <c r="AR208" s="142"/>
      <c r="AS208" s="114"/>
      <c r="AT208" s="115"/>
      <c r="AU208" s="117"/>
      <c r="AV208" s="117"/>
      <c r="AW208" s="101"/>
      <c r="AX208" s="101"/>
      <c r="AY208" s="101"/>
      <c r="AZ208" s="101"/>
      <c r="BA208" s="101"/>
      <c r="BB208" s="101"/>
      <c r="BC208" s="101"/>
      <c r="BD208" s="101"/>
      <c r="BE208" s="114"/>
      <c r="BF208" s="117"/>
      <c r="BG208" s="117"/>
    </row>
    <row r="209" spans="1:59" ht="30" customHeight="1" x14ac:dyDescent="0.3">
      <c r="A209" s="102" t="s">
        <v>440</v>
      </c>
      <c r="B209" s="103"/>
      <c r="C209" s="104" t="s">
        <v>438</v>
      </c>
      <c r="D209" s="105"/>
      <c r="E209" s="106" t="s">
        <v>172</v>
      </c>
      <c r="F209" s="107">
        <v>1</v>
      </c>
      <c r="G209" s="108"/>
      <c r="H209" s="109"/>
      <c r="I209" s="248">
        <f t="shared" si="28"/>
        <v>0</v>
      </c>
      <c r="J209" s="108"/>
      <c r="K209" s="247">
        <f t="shared" si="29"/>
        <v>0</v>
      </c>
      <c r="L209" s="110"/>
      <c r="M209" s="247">
        <f t="shared" si="30"/>
        <v>0</v>
      </c>
      <c r="N209" s="110"/>
      <c r="O209" s="247">
        <f t="shared" si="31"/>
        <v>0</v>
      </c>
      <c r="P209" s="110"/>
      <c r="Q209" s="247">
        <f t="shared" si="32"/>
        <v>0</v>
      </c>
      <c r="R209" s="110"/>
      <c r="S209" s="248">
        <f t="shared" si="33"/>
        <v>0</v>
      </c>
      <c r="T209" s="247">
        <f t="shared" si="34"/>
        <v>0</v>
      </c>
      <c r="U209" s="247">
        <f t="shared" si="35"/>
        <v>0</v>
      </c>
      <c r="V209" s="255">
        <f t="shared" si="36"/>
        <v>0</v>
      </c>
      <c r="W209" s="111"/>
      <c r="X209" s="105" t="s">
        <v>440</v>
      </c>
      <c r="Y209" s="259"/>
      <c r="Z209" s="112" t="s">
        <v>438</v>
      </c>
      <c r="AA209" s="105"/>
      <c r="AB209" s="106" t="s">
        <v>172</v>
      </c>
      <c r="AC209" s="113">
        <v>1</v>
      </c>
      <c r="AE209" s="105" t="s">
        <v>440</v>
      </c>
      <c r="AF209" s="112" t="s">
        <v>439</v>
      </c>
      <c r="AG209" s="105"/>
      <c r="AH209" s="106" t="s">
        <v>172</v>
      </c>
      <c r="AI209" s="113">
        <v>1</v>
      </c>
      <c r="AJ209" s="114">
        <v>200</v>
      </c>
      <c r="AK209" s="115"/>
      <c r="AL209" s="115"/>
      <c r="AM209" s="116"/>
      <c r="AN209" s="117"/>
      <c r="AO209" s="141"/>
      <c r="AP209" s="142"/>
      <c r="AQ209" s="142"/>
      <c r="AR209" s="142"/>
      <c r="AS209" s="114"/>
      <c r="AT209" s="115"/>
      <c r="AU209" s="117"/>
      <c r="AV209" s="117"/>
      <c r="AW209" s="101"/>
      <c r="AX209" s="101"/>
      <c r="AY209" s="101"/>
      <c r="AZ209" s="101"/>
      <c r="BA209" s="101"/>
      <c r="BB209" s="101"/>
      <c r="BC209" s="101"/>
      <c r="BD209" s="101"/>
      <c r="BE209" s="114"/>
      <c r="BF209" s="117"/>
      <c r="BG209" s="117"/>
    </row>
    <row r="210" spans="1:59" ht="30" customHeight="1" x14ac:dyDescent="0.3">
      <c r="A210" s="102" t="s">
        <v>443</v>
      </c>
      <c r="B210" s="103"/>
      <c r="C210" s="104" t="s">
        <v>441</v>
      </c>
      <c r="D210" s="105"/>
      <c r="E210" s="106" t="s">
        <v>172</v>
      </c>
      <c r="F210" s="107">
        <v>1</v>
      </c>
      <c r="G210" s="108"/>
      <c r="H210" s="109"/>
      <c r="I210" s="248">
        <f t="shared" si="28"/>
        <v>0</v>
      </c>
      <c r="J210" s="108"/>
      <c r="K210" s="247">
        <f t="shared" si="29"/>
        <v>0</v>
      </c>
      <c r="L210" s="110"/>
      <c r="M210" s="247">
        <f t="shared" si="30"/>
        <v>0</v>
      </c>
      <c r="N210" s="110"/>
      <c r="O210" s="247">
        <f t="shared" si="31"/>
        <v>0</v>
      </c>
      <c r="P210" s="110"/>
      <c r="Q210" s="247">
        <f t="shared" si="32"/>
        <v>0</v>
      </c>
      <c r="R210" s="110"/>
      <c r="S210" s="248">
        <f t="shared" si="33"/>
        <v>0</v>
      </c>
      <c r="T210" s="247">
        <f t="shared" si="34"/>
        <v>0</v>
      </c>
      <c r="U210" s="247">
        <f t="shared" si="35"/>
        <v>0</v>
      </c>
      <c r="V210" s="255">
        <f t="shared" si="36"/>
        <v>0</v>
      </c>
      <c r="W210" s="111"/>
      <c r="X210" s="105" t="s">
        <v>443</v>
      </c>
      <c r="Y210" s="259"/>
      <c r="Z210" s="112" t="s">
        <v>441</v>
      </c>
      <c r="AA210" s="105"/>
      <c r="AB210" s="106" t="s">
        <v>172</v>
      </c>
      <c r="AC210" s="113">
        <v>1</v>
      </c>
      <c r="AE210" s="105" t="s">
        <v>443</v>
      </c>
      <c r="AF210" s="112" t="s">
        <v>442</v>
      </c>
      <c r="AG210" s="105"/>
      <c r="AH210" s="106" t="s">
        <v>172</v>
      </c>
      <c r="AI210" s="113">
        <v>1</v>
      </c>
      <c r="AJ210" s="114">
        <v>200</v>
      </c>
      <c r="AK210" s="115"/>
      <c r="AL210" s="115"/>
      <c r="AM210" s="116"/>
      <c r="AN210" s="117"/>
      <c r="AO210" s="141"/>
      <c r="AP210" s="142"/>
      <c r="AQ210" s="142"/>
      <c r="AR210" s="142"/>
      <c r="AS210" s="114"/>
      <c r="AT210" s="115"/>
      <c r="AU210" s="117"/>
      <c r="AV210" s="117"/>
      <c r="AW210" s="101"/>
      <c r="AX210" s="101"/>
      <c r="AY210" s="101"/>
      <c r="AZ210" s="101"/>
      <c r="BA210" s="101"/>
      <c r="BB210" s="101"/>
      <c r="BC210" s="101"/>
      <c r="BD210" s="101"/>
      <c r="BE210" s="114"/>
      <c r="BF210" s="117"/>
      <c r="BG210" s="117"/>
    </row>
    <row r="211" spans="1:59" ht="30" customHeight="1" x14ac:dyDescent="0.3">
      <c r="A211" s="102" t="s">
        <v>446</v>
      </c>
      <c r="B211" s="103"/>
      <c r="C211" s="104" t="s">
        <v>444</v>
      </c>
      <c r="D211" s="105"/>
      <c r="E211" s="106" t="s">
        <v>903</v>
      </c>
      <c r="F211" s="107">
        <v>1</v>
      </c>
      <c r="G211" s="108"/>
      <c r="H211" s="109"/>
      <c r="I211" s="248">
        <f t="shared" si="28"/>
        <v>0</v>
      </c>
      <c r="J211" s="108"/>
      <c r="K211" s="247">
        <f t="shared" si="29"/>
        <v>0</v>
      </c>
      <c r="L211" s="110"/>
      <c r="M211" s="247">
        <f t="shared" si="30"/>
        <v>0</v>
      </c>
      <c r="N211" s="110"/>
      <c r="O211" s="247">
        <f t="shared" si="31"/>
        <v>0</v>
      </c>
      <c r="P211" s="110"/>
      <c r="Q211" s="247">
        <f t="shared" si="32"/>
        <v>0</v>
      </c>
      <c r="R211" s="110"/>
      <c r="S211" s="248">
        <f t="shared" si="33"/>
        <v>0</v>
      </c>
      <c r="T211" s="247">
        <f t="shared" si="34"/>
        <v>0</v>
      </c>
      <c r="U211" s="247">
        <f t="shared" si="35"/>
        <v>0</v>
      </c>
      <c r="V211" s="255">
        <f t="shared" si="36"/>
        <v>0</v>
      </c>
      <c r="W211" s="111"/>
      <c r="X211" s="105" t="s">
        <v>446</v>
      </c>
      <c r="Y211" s="259"/>
      <c r="Z211" s="112" t="s">
        <v>444</v>
      </c>
      <c r="AA211" s="105"/>
      <c r="AB211" s="106" t="s">
        <v>903</v>
      </c>
      <c r="AC211" s="113">
        <v>1</v>
      </c>
      <c r="AE211" s="105" t="s">
        <v>446</v>
      </c>
      <c r="AF211" s="112" t="s">
        <v>445</v>
      </c>
      <c r="AG211" s="105"/>
      <c r="AH211" s="106" t="s">
        <v>903</v>
      </c>
      <c r="AI211" s="113">
        <v>1</v>
      </c>
      <c r="AJ211" s="114">
        <v>200</v>
      </c>
      <c r="AK211" s="115"/>
      <c r="AL211" s="115"/>
      <c r="AM211" s="116"/>
      <c r="AN211" s="117"/>
      <c r="AO211" s="141"/>
      <c r="AP211" s="142"/>
      <c r="AQ211" s="142"/>
      <c r="AR211" s="142"/>
      <c r="AS211" s="114"/>
      <c r="AT211" s="115"/>
      <c r="AU211" s="117"/>
      <c r="AV211" s="117"/>
      <c r="AW211" s="101"/>
      <c r="AX211" s="101"/>
      <c r="AY211" s="101"/>
      <c r="AZ211" s="101"/>
      <c r="BA211" s="101"/>
      <c r="BB211" s="101"/>
      <c r="BC211" s="101"/>
      <c r="BD211" s="101"/>
      <c r="BE211" s="114"/>
      <c r="BF211" s="117"/>
      <c r="BG211" s="117"/>
    </row>
    <row r="212" spans="1:59" ht="30" customHeight="1" x14ac:dyDescent="0.3">
      <c r="A212" s="102" t="s">
        <v>449</v>
      </c>
      <c r="B212" s="103"/>
      <c r="C212" s="104" t="s">
        <v>447</v>
      </c>
      <c r="D212" s="105"/>
      <c r="E212" s="106" t="s">
        <v>172</v>
      </c>
      <c r="F212" s="107">
        <v>1</v>
      </c>
      <c r="G212" s="108"/>
      <c r="H212" s="109"/>
      <c r="I212" s="248">
        <f t="shared" si="28"/>
        <v>0</v>
      </c>
      <c r="J212" s="108"/>
      <c r="K212" s="247">
        <f t="shared" si="29"/>
        <v>0</v>
      </c>
      <c r="L212" s="110"/>
      <c r="M212" s="247">
        <f t="shared" si="30"/>
        <v>0</v>
      </c>
      <c r="N212" s="110"/>
      <c r="O212" s="247">
        <f t="shared" si="31"/>
        <v>0</v>
      </c>
      <c r="P212" s="110"/>
      <c r="Q212" s="247">
        <f t="shared" si="32"/>
        <v>0</v>
      </c>
      <c r="R212" s="110"/>
      <c r="S212" s="248">
        <f t="shared" si="33"/>
        <v>0</v>
      </c>
      <c r="T212" s="247">
        <f t="shared" si="34"/>
        <v>0</v>
      </c>
      <c r="U212" s="247">
        <f t="shared" si="35"/>
        <v>0</v>
      </c>
      <c r="V212" s="255">
        <f t="shared" si="36"/>
        <v>0</v>
      </c>
      <c r="W212" s="111"/>
      <c r="X212" s="105" t="s">
        <v>449</v>
      </c>
      <c r="Y212" s="259"/>
      <c r="Z212" s="112" t="s">
        <v>447</v>
      </c>
      <c r="AA212" s="105"/>
      <c r="AB212" s="106" t="s">
        <v>172</v>
      </c>
      <c r="AC212" s="113">
        <v>1</v>
      </c>
      <c r="AE212" s="105" t="s">
        <v>449</v>
      </c>
      <c r="AF212" s="112" t="s">
        <v>448</v>
      </c>
      <c r="AG212" s="105"/>
      <c r="AH212" s="106" t="s">
        <v>172</v>
      </c>
      <c r="AI212" s="113">
        <v>1</v>
      </c>
      <c r="AJ212" s="114">
        <v>100</v>
      </c>
      <c r="AK212" s="115"/>
      <c r="AL212" s="115"/>
      <c r="AM212" s="116"/>
      <c r="AN212" s="117"/>
      <c r="AO212" s="141"/>
      <c r="AP212" s="142"/>
      <c r="AQ212" s="142"/>
      <c r="AR212" s="142"/>
      <c r="AS212" s="114"/>
      <c r="AT212" s="115"/>
      <c r="AU212" s="117"/>
      <c r="AV212" s="117"/>
      <c r="AW212" s="101"/>
      <c r="AX212" s="101"/>
      <c r="AY212" s="101"/>
      <c r="AZ212" s="101"/>
      <c r="BA212" s="101"/>
      <c r="BB212" s="101"/>
      <c r="BC212" s="101"/>
      <c r="BD212" s="101"/>
      <c r="BE212" s="114"/>
      <c r="BF212" s="117"/>
      <c r="BG212" s="117"/>
    </row>
    <row r="213" spans="1:59" ht="30" customHeight="1" x14ac:dyDescent="0.3">
      <c r="A213" s="102" t="s">
        <v>452</v>
      </c>
      <c r="B213" s="103"/>
      <c r="C213" s="104" t="s">
        <v>450</v>
      </c>
      <c r="D213" s="105"/>
      <c r="E213" s="106" t="s">
        <v>120</v>
      </c>
      <c r="F213" s="107">
        <v>1</v>
      </c>
      <c r="G213" s="108"/>
      <c r="H213" s="109"/>
      <c r="I213" s="248">
        <f t="shared" si="28"/>
        <v>0</v>
      </c>
      <c r="J213" s="108"/>
      <c r="K213" s="247">
        <f t="shared" si="29"/>
        <v>0</v>
      </c>
      <c r="L213" s="110"/>
      <c r="M213" s="247">
        <f t="shared" si="30"/>
        <v>0</v>
      </c>
      <c r="N213" s="110"/>
      <c r="O213" s="247">
        <f t="shared" si="31"/>
        <v>0</v>
      </c>
      <c r="P213" s="110"/>
      <c r="Q213" s="247">
        <f t="shared" si="32"/>
        <v>0</v>
      </c>
      <c r="R213" s="110"/>
      <c r="S213" s="248">
        <f t="shared" si="33"/>
        <v>0</v>
      </c>
      <c r="T213" s="247">
        <f t="shared" si="34"/>
        <v>0</v>
      </c>
      <c r="U213" s="247">
        <f t="shared" si="35"/>
        <v>0</v>
      </c>
      <c r="V213" s="255">
        <f t="shared" si="36"/>
        <v>0</v>
      </c>
      <c r="W213" s="111"/>
      <c r="X213" s="105" t="s">
        <v>452</v>
      </c>
      <c r="Y213" s="259"/>
      <c r="Z213" s="112" t="s">
        <v>450</v>
      </c>
      <c r="AA213" s="105"/>
      <c r="AB213" s="106" t="s">
        <v>417</v>
      </c>
      <c r="AC213" s="113">
        <v>700</v>
      </c>
      <c r="AE213" s="105" t="s">
        <v>452</v>
      </c>
      <c r="AF213" s="112" t="s">
        <v>451</v>
      </c>
      <c r="AG213" s="105"/>
      <c r="AH213" s="106" t="s">
        <v>417</v>
      </c>
      <c r="AI213" s="113">
        <v>700</v>
      </c>
      <c r="AJ213" s="114">
        <v>7</v>
      </c>
      <c r="AK213" s="115"/>
      <c r="AL213" s="115"/>
      <c r="AM213" s="116"/>
      <c r="AN213" s="117"/>
      <c r="AO213" s="141"/>
      <c r="AP213" s="142"/>
      <c r="AQ213" s="142"/>
      <c r="AR213" s="142"/>
      <c r="AS213" s="114"/>
      <c r="AT213" s="115"/>
      <c r="AU213" s="117"/>
      <c r="AV213" s="117"/>
      <c r="AW213" s="101"/>
      <c r="AX213" s="101"/>
      <c r="AY213" s="101"/>
      <c r="AZ213" s="101"/>
      <c r="BA213" s="101"/>
      <c r="BB213" s="101"/>
      <c r="BC213" s="101"/>
      <c r="BD213" s="101"/>
      <c r="BE213" s="114"/>
      <c r="BF213" s="117"/>
      <c r="BG213" s="117"/>
    </row>
    <row r="214" spans="1:59" ht="30" customHeight="1" x14ac:dyDescent="0.3">
      <c r="A214" s="102" t="s">
        <v>537</v>
      </c>
      <c r="B214" s="103"/>
      <c r="C214" s="104" t="s">
        <v>453</v>
      </c>
      <c r="D214" s="105"/>
      <c r="E214" s="106" t="s">
        <v>903</v>
      </c>
      <c r="F214" s="107">
        <v>1</v>
      </c>
      <c r="G214" s="108"/>
      <c r="H214" s="109"/>
      <c r="I214" s="248">
        <f t="shared" si="28"/>
        <v>0</v>
      </c>
      <c r="J214" s="108"/>
      <c r="K214" s="247">
        <f t="shared" si="29"/>
        <v>0</v>
      </c>
      <c r="L214" s="110"/>
      <c r="M214" s="247">
        <f t="shared" si="30"/>
        <v>0</v>
      </c>
      <c r="N214" s="110"/>
      <c r="O214" s="247">
        <f t="shared" si="31"/>
        <v>0</v>
      </c>
      <c r="P214" s="110"/>
      <c r="Q214" s="247">
        <f t="shared" si="32"/>
        <v>0</v>
      </c>
      <c r="R214" s="110"/>
      <c r="S214" s="248">
        <f t="shared" si="33"/>
        <v>0</v>
      </c>
      <c r="T214" s="247">
        <f t="shared" si="34"/>
        <v>0</v>
      </c>
      <c r="U214" s="247">
        <f t="shared" si="35"/>
        <v>0</v>
      </c>
      <c r="V214" s="255">
        <f t="shared" si="36"/>
        <v>0</v>
      </c>
      <c r="W214" s="111"/>
      <c r="X214" s="105" t="s">
        <v>537</v>
      </c>
      <c r="Y214" s="259"/>
      <c r="Z214" s="112" t="s">
        <v>453</v>
      </c>
      <c r="AA214" s="105"/>
      <c r="AB214" s="106" t="s">
        <v>903</v>
      </c>
      <c r="AC214" s="113">
        <v>1</v>
      </c>
      <c r="AE214" s="105" t="s">
        <v>537</v>
      </c>
      <c r="AF214" s="112" t="s">
        <v>454</v>
      </c>
      <c r="AG214" s="105"/>
      <c r="AH214" s="106" t="s">
        <v>903</v>
      </c>
      <c r="AI214" s="113">
        <v>1</v>
      </c>
      <c r="AJ214" s="114">
        <v>300</v>
      </c>
      <c r="AK214" s="115"/>
      <c r="AL214" s="115"/>
      <c r="AM214" s="116"/>
      <c r="AN214" s="117"/>
      <c r="AO214" s="141"/>
      <c r="AP214" s="142"/>
      <c r="AQ214" s="142"/>
      <c r="AR214" s="142"/>
      <c r="AS214" s="114"/>
      <c r="AT214" s="115"/>
      <c r="AU214" s="117"/>
      <c r="AV214" s="117"/>
      <c r="AW214" s="101"/>
      <c r="AX214" s="101"/>
      <c r="AY214" s="101"/>
      <c r="AZ214" s="101"/>
      <c r="BA214" s="101"/>
      <c r="BB214" s="101"/>
      <c r="BC214" s="101"/>
      <c r="BD214" s="101"/>
      <c r="BE214" s="114"/>
      <c r="BF214" s="117"/>
      <c r="BG214" s="117"/>
    </row>
    <row r="215" spans="1:59" ht="30" customHeight="1" x14ac:dyDescent="0.35">
      <c r="A215" s="507" t="s">
        <v>455</v>
      </c>
      <c r="B215" s="131" t="s">
        <v>456</v>
      </c>
      <c r="C215" s="508"/>
      <c r="D215" s="135"/>
      <c r="E215" s="120"/>
      <c r="F215" s="128"/>
      <c r="G215" s="132"/>
      <c r="H215" s="133"/>
      <c r="I215" s="250"/>
      <c r="J215" s="132"/>
      <c r="K215" s="510"/>
      <c r="L215" s="132"/>
      <c r="M215" s="133"/>
      <c r="N215" s="133"/>
      <c r="O215" s="510"/>
      <c r="P215" s="132"/>
      <c r="Q215" s="133"/>
      <c r="R215" s="133"/>
      <c r="S215" s="250"/>
      <c r="T215" s="124"/>
      <c r="U215" s="122"/>
      <c r="V215" s="256"/>
      <c r="W215" s="111"/>
      <c r="X215" s="135" t="s">
        <v>455</v>
      </c>
      <c r="Y215" s="136" t="s">
        <v>456</v>
      </c>
      <c r="Z215" s="137"/>
      <c r="AA215" s="135"/>
      <c r="AB215" s="138"/>
      <c r="AC215" s="129"/>
      <c r="AE215" s="135" t="s">
        <v>455</v>
      </c>
      <c r="AF215" s="136" t="s">
        <v>457</v>
      </c>
      <c r="AG215" s="135"/>
      <c r="AH215" s="120"/>
      <c r="AI215" s="129"/>
      <c r="AJ215" s="140"/>
      <c r="AK215" s="115"/>
      <c r="AL215" s="115"/>
      <c r="AM215" s="141"/>
      <c r="AN215" s="142"/>
      <c r="AO215" s="141"/>
      <c r="AP215" s="142"/>
      <c r="AQ215" s="142"/>
      <c r="AR215" s="142"/>
      <c r="AS215" s="140"/>
      <c r="AT215" s="143"/>
      <c r="AU215" s="142"/>
      <c r="AV215" s="142"/>
      <c r="AW215" s="101"/>
      <c r="AX215" s="101"/>
      <c r="AY215" s="101"/>
      <c r="AZ215" s="101"/>
      <c r="BA215" s="101"/>
      <c r="BB215" s="101"/>
      <c r="BC215" s="101"/>
      <c r="BD215" s="101"/>
      <c r="BE215" s="114"/>
      <c r="BF215" s="117"/>
      <c r="BG215" s="117"/>
    </row>
    <row r="216" spans="1:59" ht="30" customHeight="1" x14ac:dyDescent="0.3">
      <c r="A216" s="102" t="s">
        <v>458</v>
      </c>
      <c r="B216" s="103"/>
      <c r="C216" s="104" t="s">
        <v>459</v>
      </c>
      <c r="D216" s="105"/>
      <c r="E216" s="106" t="s">
        <v>903</v>
      </c>
      <c r="F216" s="107" t="s">
        <v>35</v>
      </c>
      <c r="G216" s="108"/>
      <c r="H216" s="109"/>
      <c r="I216" s="248">
        <f t="shared" si="28"/>
        <v>0</v>
      </c>
      <c r="J216" s="108"/>
      <c r="K216" s="247">
        <f t="shared" si="29"/>
        <v>0</v>
      </c>
      <c r="L216" s="110"/>
      <c r="M216" s="247">
        <f t="shared" si="30"/>
        <v>0</v>
      </c>
      <c r="N216" s="110"/>
      <c r="O216" s="247">
        <f t="shared" si="31"/>
        <v>0</v>
      </c>
      <c r="P216" s="110"/>
      <c r="Q216" s="247">
        <f t="shared" si="32"/>
        <v>0</v>
      </c>
      <c r="R216" s="110"/>
      <c r="S216" s="248">
        <f t="shared" si="33"/>
        <v>0</v>
      </c>
      <c r="T216" s="247">
        <f t="shared" si="34"/>
        <v>0</v>
      </c>
      <c r="U216" s="247">
        <f t="shared" si="35"/>
        <v>0</v>
      </c>
      <c r="V216" s="255">
        <f t="shared" si="36"/>
        <v>0</v>
      </c>
      <c r="W216" s="111"/>
      <c r="X216" s="105" t="s">
        <v>458</v>
      </c>
      <c r="Y216" s="259"/>
      <c r="Z216" s="112" t="s">
        <v>459</v>
      </c>
      <c r="AA216" s="105"/>
      <c r="AB216" s="106" t="s">
        <v>903</v>
      </c>
      <c r="AC216" s="113" t="s">
        <v>35</v>
      </c>
      <c r="AE216" s="105" t="s">
        <v>458</v>
      </c>
      <c r="AF216" s="112" t="s">
        <v>460</v>
      </c>
      <c r="AG216" s="105"/>
      <c r="AH216" s="106" t="s">
        <v>903</v>
      </c>
      <c r="AI216" s="113" t="s">
        <v>35</v>
      </c>
      <c r="AJ216" s="114"/>
      <c r="AK216" s="115"/>
      <c r="AL216" s="115"/>
      <c r="AM216" s="116"/>
      <c r="AN216" s="117"/>
      <c r="AO216" s="141"/>
      <c r="AP216" s="142"/>
      <c r="AQ216" s="142"/>
      <c r="AR216" s="142"/>
      <c r="AS216" s="114"/>
      <c r="AT216" s="115"/>
      <c r="AU216" s="117"/>
      <c r="AV216" s="117"/>
      <c r="AW216" s="101"/>
      <c r="AX216" s="101"/>
      <c r="AY216" s="101"/>
      <c r="AZ216" s="101"/>
      <c r="BA216" s="101"/>
      <c r="BB216" s="101"/>
      <c r="BC216" s="101"/>
      <c r="BD216" s="101"/>
      <c r="BE216" s="114"/>
      <c r="BF216" s="117"/>
      <c r="BG216" s="117"/>
    </row>
    <row r="217" spans="1:59" ht="30" customHeight="1" x14ac:dyDescent="0.3">
      <c r="A217" s="102" t="s">
        <v>461</v>
      </c>
      <c r="B217" s="103"/>
      <c r="C217" s="104" t="s">
        <v>462</v>
      </c>
      <c r="D217" s="105"/>
      <c r="E217" s="106" t="s">
        <v>903</v>
      </c>
      <c r="F217" s="107" t="s">
        <v>35</v>
      </c>
      <c r="G217" s="108"/>
      <c r="H217" s="109"/>
      <c r="I217" s="248">
        <f t="shared" si="28"/>
        <v>0</v>
      </c>
      <c r="J217" s="108"/>
      <c r="K217" s="247">
        <f t="shared" si="29"/>
        <v>0</v>
      </c>
      <c r="L217" s="110"/>
      <c r="M217" s="247">
        <f t="shared" si="30"/>
        <v>0</v>
      </c>
      <c r="N217" s="110"/>
      <c r="O217" s="247">
        <f t="shared" si="31"/>
        <v>0</v>
      </c>
      <c r="P217" s="110"/>
      <c r="Q217" s="247">
        <f t="shared" si="32"/>
        <v>0</v>
      </c>
      <c r="R217" s="110"/>
      <c r="S217" s="248">
        <f t="shared" si="33"/>
        <v>0</v>
      </c>
      <c r="T217" s="247">
        <f t="shared" si="34"/>
        <v>0</v>
      </c>
      <c r="U217" s="247">
        <f t="shared" si="35"/>
        <v>0</v>
      </c>
      <c r="V217" s="255">
        <f t="shared" si="36"/>
        <v>0</v>
      </c>
      <c r="W217" s="111"/>
      <c r="X217" s="105" t="s">
        <v>461</v>
      </c>
      <c r="Y217" s="259"/>
      <c r="Z217" s="112" t="s">
        <v>462</v>
      </c>
      <c r="AA217" s="105"/>
      <c r="AB217" s="106" t="s">
        <v>903</v>
      </c>
      <c r="AC217" s="113" t="s">
        <v>35</v>
      </c>
      <c r="AE217" s="105" t="s">
        <v>461</v>
      </c>
      <c r="AF217" s="112" t="s">
        <v>463</v>
      </c>
      <c r="AG217" s="105"/>
      <c r="AH217" s="106" t="s">
        <v>903</v>
      </c>
      <c r="AI217" s="113" t="s">
        <v>35</v>
      </c>
      <c r="AJ217" s="114"/>
      <c r="AK217" s="115"/>
      <c r="AL217" s="115"/>
      <c r="AM217" s="116"/>
      <c r="AN217" s="117"/>
      <c r="AO217" s="141"/>
      <c r="AP217" s="142"/>
      <c r="AQ217" s="142"/>
      <c r="AR217" s="142"/>
      <c r="AS217" s="114"/>
      <c r="AT217" s="115"/>
      <c r="AU217" s="117"/>
      <c r="AV217" s="117"/>
      <c r="AW217" s="101"/>
      <c r="AX217" s="101"/>
      <c r="AY217" s="101"/>
      <c r="AZ217" s="101"/>
      <c r="BA217" s="101"/>
      <c r="BB217" s="101"/>
      <c r="BC217" s="101"/>
      <c r="BD217" s="101"/>
      <c r="BE217" s="114"/>
      <c r="BF217" s="117"/>
      <c r="BG217" s="117"/>
    </row>
    <row r="218" spans="1:59" ht="30" customHeight="1" x14ac:dyDescent="0.3">
      <c r="A218" s="102" t="s">
        <v>464</v>
      </c>
      <c r="B218" s="103"/>
      <c r="C218" s="104" t="s">
        <v>465</v>
      </c>
      <c r="D218" s="105"/>
      <c r="E218" s="106" t="s">
        <v>903</v>
      </c>
      <c r="F218" s="107" t="s">
        <v>35</v>
      </c>
      <c r="G218" s="108"/>
      <c r="H218" s="109"/>
      <c r="I218" s="248">
        <f t="shared" si="28"/>
        <v>0</v>
      </c>
      <c r="J218" s="108"/>
      <c r="K218" s="247">
        <f t="shared" si="29"/>
        <v>0</v>
      </c>
      <c r="L218" s="110"/>
      <c r="M218" s="247">
        <f t="shared" si="30"/>
        <v>0</v>
      </c>
      <c r="N218" s="110"/>
      <c r="O218" s="247">
        <f t="shared" si="31"/>
        <v>0</v>
      </c>
      <c r="P218" s="110"/>
      <c r="Q218" s="247">
        <f t="shared" si="32"/>
        <v>0</v>
      </c>
      <c r="R218" s="110"/>
      <c r="S218" s="248">
        <f t="shared" si="33"/>
        <v>0</v>
      </c>
      <c r="T218" s="247">
        <f t="shared" si="34"/>
        <v>0</v>
      </c>
      <c r="U218" s="247">
        <f t="shared" si="35"/>
        <v>0</v>
      </c>
      <c r="V218" s="255">
        <f t="shared" si="36"/>
        <v>0</v>
      </c>
      <c r="W218" s="111"/>
      <c r="X218" s="105" t="s">
        <v>464</v>
      </c>
      <c r="Y218" s="259"/>
      <c r="Z218" s="112" t="s">
        <v>465</v>
      </c>
      <c r="AA218" s="105"/>
      <c r="AB218" s="106" t="s">
        <v>903</v>
      </c>
      <c r="AC218" s="113" t="s">
        <v>35</v>
      </c>
      <c r="AE218" s="105" t="s">
        <v>464</v>
      </c>
      <c r="AF218" s="112" t="s">
        <v>466</v>
      </c>
      <c r="AG218" s="105"/>
      <c r="AH218" s="106" t="s">
        <v>903</v>
      </c>
      <c r="AI218" s="113" t="s">
        <v>35</v>
      </c>
      <c r="AJ218" s="114"/>
      <c r="AK218" s="115"/>
      <c r="AL218" s="115"/>
      <c r="AM218" s="116"/>
      <c r="AN218" s="117"/>
      <c r="AO218" s="141"/>
      <c r="AP218" s="142"/>
      <c r="AQ218" s="142"/>
      <c r="AR218" s="142"/>
      <c r="AS218" s="114"/>
      <c r="AT218" s="115"/>
      <c r="AU218" s="117"/>
      <c r="AV218" s="117"/>
      <c r="AW218" s="101"/>
      <c r="AX218" s="101"/>
      <c r="AY218" s="101"/>
      <c r="AZ218" s="101"/>
      <c r="BA218" s="101"/>
      <c r="BB218" s="101"/>
      <c r="BC218" s="101"/>
      <c r="BD218" s="101"/>
      <c r="BE218" s="114"/>
      <c r="BF218" s="117"/>
      <c r="BG218" s="117"/>
    </row>
    <row r="219" spans="1:59" ht="30" customHeight="1" thickBot="1" x14ac:dyDescent="0.35">
      <c r="A219" s="102" t="s">
        <v>467</v>
      </c>
      <c r="B219" s="103"/>
      <c r="C219" s="104" t="s">
        <v>468</v>
      </c>
      <c r="D219" s="105"/>
      <c r="E219" s="106" t="s">
        <v>903</v>
      </c>
      <c r="F219" s="107" t="s">
        <v>35</v>
      </c>
      <c r="G219" s="108"/>
      <c r="H219" s="109"/>
      <c r="I219" s="248">
        <f t="shared" si="28"/>
        <v>0</v>
      </c>
      <c r="J219" s="108"/>
      <c r="K219" s="247">
        <f t="shared" si="29"/>
        <v>0</v>
      </c>
      <c r="L219" s="110"/>
      <c r="M219" s="247">
        <f t="shared" si="30"/>
        <v>0</v>
      </c>
      <c r="N219" s="110"/>
      <c r="O219" s="247">
        <f t="shared" si="31"/>
        <v>0</v>
      </c>
      <c r="P219" s="110"/>
      <c r="Q219" s="247">
        <f t="shared" si="32"/>
        <v>0</v>
      </c>
      <c r="R219" s="110"/>
      <c r="S219" s="248">
        <f t="shared" si="33"/>
        <v>0</v>
      </c>
      <c r="T219" s="247">
        <f t="shared" si="34"/>
        <v>0</v>
      </c>
      <c r="U219" s="247">
        <f t="shared" si="35"/>
        <v>0</v>
      </c>
      <c r="V219" s="255">
        <f t="shared" si="36"/>
        <v>0</v>
      </c>
      <c r="W219" s="111"/>
      <c r="X219" s="105" t="s">
        <v>467</v>
      </c>
      <c r="Y219" s="259"/>
      <c r="Z219" s="112" t="s">
        <v>468</v>
      </c>
      <c r="AA219" s="105"/>
      <c r="AB219" s="106" t="s">
        <v>903</v>
      </c>
      <c r="AC219" s="113" t="s">
        <v>35</v>
      </c>
      <c r="AE219" s="105" t="s">
        <v>467</v>
      </c>
      <c r="AF219" s="112" t="s">
        <v>469</v>
      </c>
      <c r="AG219" s="105"/>
      <c r="AH219" s="106" t="s">
        <v>903</v>
      </c>
      <c r="AI219" s="113" t="s">
        <v>35</v>
      </c>
      <c r="AJ219" s="114"/>
      <c r="AK219" s="115"/>
      <c r="AL219" s="115"/>
      <c r="AM219" s="116"/>
      <c r="AN219" s="117"/>
      <c r="AO219" s="141"/>
      <c r="AP219" s="142"/>
      <c r="AQ219" s="142"/>
      <c r="AR219" s="142"/>
      <c r="AS219" s="114"/>
      <c r="AT219" s="115"/>
      <c r="AU219" s="117"/>
      <c r="AV219" s="117"/>
      <c r="AW219" s="101"/>
      <c r="AX219" s="101"/>
      <c r="AY219" s="101"/>
      <c r="AZ219" s="101"/>
      <c r="BA219" s="101"/>
      <c r="BB219" s="101"/>
      <c r="BC219" s="101"/>
      <c r="BD219" s="101"/>
      <c r="BE219" s="114"/>
      <c r="BF219" s="117"/>
      <c r="BG219" s="117"/>
    </row>
    <row r="220" spans="1:59" ht="30" customHeight="1" thickBot="1" x14ac:dyDescent="0.4">
      <c r="A220" s="516" t="s">
        <v>648</v>
      </c>
      <c r="B220" s="517"/>
      <c r="C220" s="518"/>
      <c r="D220" s="519"/>
      <c r="E220" s="520"/>
      <c r="F220" s="520"/>
      <c r="G220" s="521"/>
      <c r="H220" s="521"/>
      <c r="I220" s="144">
        <f>SUM(I8:I219)</f>
        <v>0</v>
      </c>
      <c r="J220" s="521"/>
      <c r="K220" s="144">
        <f>SUM(K8:K219)</f>
        <v>0</v>
      </c>
      <c r="L220" s="521"/>
      <c r="M220" s="144">
        <f>SUM(M8:M219)</f>
        <v>0</v>
      </c>
      <c r="N220" s="521"/>
      <c r="O220" s="144">
        <f>SUM(O8:O219)</f>
        <v>0</v>
      </c>
      <c r="P220" s="521"/>
      <c r="Q220" s="144">
        <f>SUM(Q8:Q219)</f>
        <v>0</v>
      </c>
      <c r="R220" s="521"/>
      <c r="S220" s="144">
        <f>SUM(S8:S219)</f>
        <v>0</v>
      </c>
      <c r="T220" s="144">
        <f>SUM(T8:T219)</f>
        <v>0</v>
      </c>
      <c r="U220" s="144">
        <f>SUM(U8:U219)</f>
        <v>0</v>
      </c>
      <c r="V220" s="145">
        <f>SUM(V8:V219)</f>
        <v>0</v>
      </c>
      <c r="X220" s="136" t="s">
        <v>540</v>
      </c>
      <c r="AE220" s="136" t="s">
        <v>540</v>
      </c>
      <c r="AI220" s="139" t="s">
        <v>541</v>
      </c>
      <c r="AJ220" s="265">
        <f>SUM(AJ14:AJ46)</f>
        <v>1525066.0057264564</v>
      </c>
    </row>
    <row r="222" spans="1:59" hidden="1" x14ac:dyDescent="0.35">
      <c r="P222" s="139" t="s">
        <v>541</v>
      </c>
      <c r="Q222" s="522">
        <f>SUM(Q14:Q46)</f>
        <v>0</v>
      </c>
      <c r="S222" s="522">
        <f>SUM(S14:S46)</f>
        <v>0</v>
      </c>
      <c r="AI222" s="139" t="s">
        <v>473</v>
      </c>
      <c r="AJ222" s="266">
        <f>SUMPRODUCT(AJ48:AJ214,AI48:AI214)</f>
        <v>285006.75</v>
      </c>
    </row>
    <row r="223" spans="1:59" hidden="1" x14ac:dyDescent="0.35">
      <c r="Q223" s="266">
        <v>1530498.7645506458</v>
      </c>
      <c r="R223" s="266"/>
      <c r="S223" s="266">
        <v>596100.22351870558</v>
      </c>
    </row>
    <row r="224" spans="1:59" hidden="1" x14ac:dyDescent="0.35">
      <c r="Q224" s="523">
        <f>Q223+S223-Q225</f>
        <v>1987000.7450623512</v>
      </c>
    </row>
    <row r="225" spans="16:19" hidden="1" x14ac:dyDescent="0.35">
      <c r="P225" s="139" t="s">
        <v>542</v>
      </c>
      <c r="Q225" s="266">
        <v>139598.24300700001</v>
      </c>
      <c r="R225" s="139" t="s">
        <v>543</v>
      </c>
    </row>
    <row r="226" spans="16:19" hidden="1" x14ac:dyDescent="0.35"/>
    <row r="227" spans="16:19" hidden="1" x14ac:dyDescent="0.35">
      <c r="P227" s="139" t="s">
        <v>544</v>
      </c>
      <c r="Q227" s="522">
        <f>SUM(Q48:Q214)</f>
        <v>0</v>
      </c>
      <c r="S227" s="522">
        <f>SUM(S48:S214)</f>
        <v>0</v>
      </c>
    </row>
    <row r="228" spans="16:19" hidden="1" x14ac:dyDescent="0.35">
      <c r="Q228" s="266">
        <v>342989.02499999991</v>
      </c>
      <c r="R228" s="266">
        <f>AJ222*0.7</f>
        <v>199504.72499999998</v>
      </c>
      <c r="S228" s="266">
        <v>148396.72500000012</v>
      </c>
    </row>
    <row r="229" spans="16:19" hidden="1" x14ac:dyDescent="0.35">
      <c r="Q229" s="266">
        <f>Q228+S228</f>
        <v>491385.75</v>
      </c>
      <c r="R229" s="266"/>
      <c r="S229" s="266"/>
    </row>
    <row r="230" spans="16:19" hidden="1" x14ac:dyDescent="0.35">
      <c r="Q230" s="524"/>
      <c r="R230" s="524"/>
    </row>
    <row r="231" spans="16:19" hidden="1" x14ac:dyDescent="0.35"/>
    <row r="232" spans="16:19" hidden="1" x14ac:dyDescent="0.35">
      <c r="Q232" s="525"/>
    </row>
  </sheetData>
  <mergeCells count="35">
    <mergeCell ref="S3:S4"/>
    <mergeCell ref="L2:O2"/>
    <mergeCell ref="P2:S2"/>
    <mergeCell ref="AS2:AV2"/>
    <mergeCell ref="BE2:BG2"/>
    <mergeCell ref="O3:O4"/>
    <mergeCell ref="P3:P4"/>
    <mergeCell ref="Q3:Q4"/>
    <mergeCell ref="R3:R4"/>
    <mergeCell ref="BE3:BG3"/>
    <mergeCell ref="AM4:AN4"/>
    <mergeCell ref="AO4:AR4"/>
    <mergeCell ref="AS4:AT4"/>
    <mergeCell ref="AO2:AR2"/>
    <mergeCell ref="A3:A6"/>
    <mergeCell ref="B3:C4"/>
    <mergeCell ref="D3:D6"/>
    <mergeCell ref="E3:E6"/>
    <mergeCell ref="F3:F5"/>
    <mergeCell ref="A220:C220"/>
    <mergeCell ref="T2:V4"/>
    <mergeCell ref="AE2:AI2"/>
    <mergeCell ref="AJ2:AL2"/>
    <mergeCell ref="AM2:AN2"/>
    <mergeCell ref="AJ3:AK3"/>
    <mergeCell ref="A2:F2"/>
    <mergeCell ref="G2:I2"/>
    <mergeCell ref="J2:K2"/>
    <mergeCell ref="B5:C6"/>
    <mergeCell ref="J4:K4"/>
    <mergeCell ref="G3:H3"/>
    <mergeCell ref="I3:I4"/>
    <mergeCell ref="L3:L4"/>
    <mergeCell ref="M3:M4"/>
    <mergeCell ref="N3:N4"/>
  </mergeCells>
  <phoneticPr fontId="15" type="noConversion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9A864-834D-472A-B966-4C08BD3F4AC1}">
  <sheetPr>
    <tabColor theme="5" tint="0.59999389629810485"/>
  </sheetPr>
  <dimension ref="A1:BA106"/>
  <sheetViews>
    <sheetView showZeros="0" workbookViewId="0">
      <selection sqref="A1:XFD1048576"/>
    </sheetView>
  </sheetViews>
  <sheetFormatPr baseColWidth="10" defaultColWidth="9.1796875" defaultRowHeight="15.5" x14ac:dyDescent="0.35"/>
  <cols>
    <col min="1" max="1" width="8.81640625" style="285" customWidth="1"/>
    <col min="2" max="2" width="3.1796875" style="285" customWidth="1"/>
    <col min="3" max="3" width="51.54296875" style="560" customWidth="1"/>
    <col min="4" max="4" width="7.81640625" style="285" customWidth="1"/>
    <col min="5" max="5" width="7.81640625" style="649" customWidth="1"/>
    <col min="6" max="6" width="7.1796875" style="649" customWidth="1"/>
    <col min="7" max="9" width="15.81640625" style="285" customWidth="1"/>
    <col min="10" max="11" width="20.81640625" style="285" customWidth="1"/>
    <col min="12" max="13" width="15.81640625" style="285" customWidth="1"/>
    <col min="14" max="15" width="18.81640625" style="285" customWidth="1"/>
    <col min="16" max="17" width="15.81640625" style="285" customWidth="1"/>
    <col min="18" max="19" width="18.54296875" style="285" customWidth="1"/>
    <col min="20" max="20" width="16.453125" style="285" customWidth="1"/>
    <col min="21" max="22" width="20" style="285" customWidth="1"/>
    <col min="23" max="25" width="9.1796875" style="285" hidden="1" customWidth="1"/>
    <col min="26" max="26" width="80.81640625" style="285" hidden="1" customWidth="1"/>
    <col min="27" max="29" width="9.1796875" style="285" hidden="1" customWidth="1"/>
    <col min="30" max="58" width="0" style="285" hidden="1" customWidth="1"/>
    <col min="59" max="16384" width="9.1796875" style="285"/>
  </cols>
  <sheetData>
    <row r="1" spans="1:53" ht="48.65" customHeight="1" x14ac:dyDescent="0.35">
      <c r="A1" s="526" t="s">
        <v>1009</v>
      </c>
      <c r="B1" s="527"/>
      <c r="C1" s="527"/>
      <c r="D1" s="527"/>
      <c r="E1" s="527"/>
      <c r="F1" s="528"/>
      <c r="G1" s="526" t="s">
        <v>1013</v>
      </c>
      <c r="H1" s="527"/>
      <c r="I1" s="528"/>
      <c r="J1" s="526" t="s">
        <v>1014</v>
      </c>
      <c r="K1" s="528"/>
      <c r="L1" s="526" t="s">
        <v>1015</v>
      </c>
      <c r="M1" s="527"/>
      <c r="N1" s="527"/>
      <c r="O1" s="528"/>
      <c r="P1" s="526" t="s">
        <v>1016</v>
      </c>
      <c r="Q1" s="527"/>
      <c r="R1" s="527"/>
      <c r="S1" s="528"/>
      <c r="T1" s="529" t="s">
        <v>566</v>
      </c>
      <c r="U1" s="530"/>
      <c r="V1" s="531"/>
      <c r="X1" s="409" t="s">
        <v>1010</v>
      </c>
      <c r="Y1" s="409"/>
      <c r="Z1" s="409"/>
      <c r="AA1" s="409"/>
      <c r="AB1" s="409"/>
      <c r="AC1" s="409"/>
      <c r="AD1" s="416" t="s">
        <v>683</v>
      </c>
      <c r="AE1" s="420"/>
      <c r="AF1" s="419"/>
      <c r="AG1" s="416" t="s">
        <v>684</v>
      </c>
      <c r="AH1" s="419"/>
      <c r="AI1" s="416" t="s">
        <v>1</v>
      </c>
      <c r="AJ1" s="420"/>
      <c r="AK1" s="420"/>
      <c r="AL1" s="419"/>
      <c r="AM1" s="416" t="s">
        <v>2</v>
      </c>
      <c r="AN1" s="420"/>
      <c r="AO1" s="420"/>
      <c r="AP1" s="419"/>
      <c r="AQ1" s="139"/>
      <c r="AR1" s="139"/>
      <c r="AS1" s="139"/>
      <c r="AT1" s="139"/>
      <c r="AU1" s="139"/>
      <c r="AV1" s="139"/>
      <c r="AW1" s="139"/>
      <c r="AX1" s="139"/>
      <c r="AY1" s="485" t="s">
        <v>0</v>
      </c>
      <c r="AZ1" s="485"/>
      <c r="BA1" s="485"/>
    </row>
    <row r="2" spans="1:53" ht="15.65" customHeight="1" x14ac:dyDescent="0.35">
      <c r="A2" s="532" t="s">
        <v>3</v>
      </c>
      <c r="B2" s="533" t="s">
        <v>4</v>
      </c>
      <c r="C2" s="534"/>
      <c r="D2" s="535" t="s">
        <v>1003</v>
      </c>
      <c r="E2" s="535" t="s">
        <v>9</v>
      </c>
      <c r="F2" s="536" t="s">
        <v>1026</v>
      </c>
      <c r="G2" s="537" t="s">
        <v>5</v>
      </c>
      <c r="H2" s="538"/>
      <c r="I2" s="536" t="s">
        <v>6</v>
      </c>
      <c r="J2" s="539" t="s">
        <v>5</v>
      </c>
      <c r="K2" s="540" t="s">
        <v>6</v>
      </c>
      <c r="L2" s="532" t="s">
        <v>5</v>
      </c>
      <c r="M2" s="535" t="s">
        <v>6</v>
      </c>
      <c r="N2" s="535" t="s">
        <v>5</v>
      </c>
      <c r="O2" s="536" t="s">
        <v>6</v>
      </c>
      <c r="P2" s="532" t="s">
        <v>5</v>
      </c>
      <c r="Q2" s="535" t="s">
        <v>6</v>
      </c>
      <c r="R2" s="535" t="s">
        <v>5</v>
      </c>
      <c r="S2" s="536" t="s">
        <v>6</v>
      </c>
      <c r="T2" s="541"/>
      <c r="U2" s="542"/>
      <c r="V2" s="543"/>
      <c r="X2" s="79" t="s">
        <v>3</v>
      </c>
      <c r="Y2" s="544" t="s">
        <v>4</v>
      </c>
      <c r="Z2" s="322"/>
      <c r="AA2" s="80"/>
      <c r="AB2" s="80"/>
      <c r="AC2" s="80"/>
      <c r="AD2" s="488" t="s">
        <v>685</v>
      </c>
      <c r="AE2" s="488"/>
      <c r="AF2" s="79" t="s">
        <v>6</v>
      </c>
      <c r="AG2" s="79" t="s">
        <v>685</v>
      </c>
      <c r="AH2" s="79" t="s">
        <v>6</v>
      </c>
      <c r="AI2" s="82" t="s">
        <v>685</v>
      </c>
      <c r="AJ2" s="82" t="s">
        <v>6</v>
      </c>
      <c r="AK2" s="82" t="s">
        <v>685</v>
      </c>
      <c r="AL2" s="82" t="s">
        <v>6</v>
      </c>
      <c r="AM2" s="82" t="s">
        <v>685</v>
      </c>
      <c r="AN2" s="82" t="s">
        <v>6</v>
      </c>
      <c r="AO2" s="82" t="s">
        <v>685</v>
      </c>
      <c r="AP2" s="82" t="s">
        <v>6</v>
      </c>
      <c r="AQ2" s="139"/>
      <c r="AR2" s="139"/>
      <c r="AS2" s="139"/>
      <c r="AT2" s="139"/>
      <c r="AU2" s="139"/>
      <c r="AV2" s="139"/>
      <c r="AW2" s="139"/>
      <c r="AX2" s="139"/>
      <c r="AY2" s="485" t="s">
        <v>686</v>
      </c>
      <c r="AZ2" s="485"/>
      <c r="BA2" s="485"/>
    </row>
    <row r="3" spans="1:53" s="560" customFormat="1" ht="15.65" customHeight="1" x14ac:dyDescent="0.35">
      <c r="A3" s="545"/>
      <c r="B3" s="546"/>
      <c r="C3" s="547"/>
      <c r="D3" s="548"/>
      <c r="E3" s="548"/>
      <c r="F3" s="549"/>
      <c r="G3" s="550" t="s">
        <v>10</v>
      </c>
      <c r="H3" s="551" t="s">
        <v>11</v>
      </c>
      <c r="I3" s="552"/>
      <c r="J3" s="553" t="s">
        <v>12</v>
      </c>
      <c r="K3" s="554"/>
      <c r="L3" s="555"/>
      <c r="M3" s="556"/>
      <c r="N3" s="556"/>
      <c r="O3" s="552"/>
      <c r="P3" s="555"/>
      <c r="Q3" s="556"/>
      <c r="R3" s="556"/>
      <c r="S3" s="552"/>
      <c r="T3" s="557"/>
      <c r="U3" s="558"/>
      <c r="V3" s="559"/>
      <c r="X3" s="82"/>
      <c r="Y3" s="561"/>
      <c r="Z3" s="83" t="s">
        <v>687</v>
      </c>
      <c r="AA3" s="82" t="s">
        <v>688</v>
      </c>
      <c r="AB3" s="82" t="s">
        <v>13</v>
      </c>
      <c r="AC3" s="82" t="s">
        <v>14</v>
      </c>
      <c r="AD3" s="327" t="s">
        <v>10</v>
      </c>
      <c r="AE3" s="326" t="s">
        <v>11</v>
      </c>
      <c r="AF3" s="327"/>
      <c r="AG3" s="416" t="s">
        <v>689</v>
      </c>
      <c r="AH3" s="419"/>
      <c r="AI3" s="416"/>
      <c r="AJ3" s="420"/>
      <c r="AK3" s="420"/>
      <c r="AL3" s="419"/>
      <c r="AM3" s="416"/>
      <c r="AN3" s="419"/>
      <c r="AO3" s="323"/>
      <c r="AP3" s="322"/>
      <c r="AQ3" s="84"/>
      <c r="AR3" s="84"/>
      <c r="AS3" s="84"/>
      <c r="AT3" s="84"/>
      <c r="AU3" s="84"/>
      <c r="AV3" s="84"/>
      <c r="AW3" s="84"/>
      <c r="AX3" s="84"/>
      <c r="AY3" s="85"/>
      <c r="AZ3" s="86"/>
      <c r="BA3" s="85"/>
    </row>
    <row r="4" spans="1:53" s="560" customFormat="1" ht="30.75" customHeight="1" x14ac:dyDescent="0.35">
      <c r="A4" s="545"/>
      <c r="B4" s="562" t="s">
        <v>1043</v>
      </c>
      <c r="C4" s="563"/>
      <c r="D4" s="548"/>
      <c r="E4" s="548"/>
      <c r="F4" s="552"/>
      <c r="G4" s="87" t="s">
        <v>1017</v>
      </c>
      <c r="H4" s="88" t="s">
        <v>1017</v>
      </c>
      <c r="I4" s="89" t="s">
        <v>1017</v>
      </c>
      <c r="J4" s="564" t="s">
        <v>567</v>
      </c>
      <c r="K4" s="565" t="s">
        <v>567</v>
      </c>
      <c r="L4" s="87" t="s">
        <v>1017</v>
      </c>
      <c r="M4" s="88" t="s">
        <v>1017</v>
      </c>
      <c r="N4" s="566" t="s">
        <v>567</v>
      </c>
      <c r="O4" s="565" t="s">
        <v>567</v>
      </c>
      <c r="P4" s="87" t="s">
        <v>1017</v>
      </c>
      <c r="Q4" s="88" t="s">
        <v>1017</v>
      </c>
      <c r="R4" s="566" t="s">
        <v>567</v>
      </c>
      <c r="S4" s="565" t="s">
        <v>567</v>
      </c>
      <c r="T4" s="87" t="s">
        <v>1017</v>
      </c>
      <c r="U4" s="566" t="s">
        <v>567</v>
      </c>
      <c r="V4" s="565" t="s">
        <v>567</v>
      </c>
      <c r="X4" s="82"/>
      <c r="Y4" s="567"/>
      <c r="Z4" s="90"/>
      <c r="AA4" s="82"/>
      <c r="AB4" s="82"/>
      <c r="AC4" s="82"/>
      <c r="AD4" s="88" t="s">
        <v>690</v>
      </c>
      <c r="AE4" s="88" t="s">
        <v>690</v>
      </c>
      <c r="AF4" s="88" t="s">
        <v>690</v>
      </c>
      <c r="AG4" s="88" t="s">
        <v>16</v>
      </c>
      <c r="AH4" s="88" t="s">
        <v>16</v>
      </c>
      <c r="AI4" s="88" t="s">
        <v>690</v>
      </c>
      <c r="AJ4" s="88" t="s">
        <v>690</v>
      </c>
      <c r="AK4" s="88" t="s">
        <v>16</v>
      </c>
      <c r="AL4" s="88" t="s">
        <v>16</v>
      </c>
      <c r="AM4" s="88" t="s">
        <v>690</v>
      </c>
      <c r="AN4" s="88" t="s">
        <v>690</v>
      </c>
      <c r="AO4" s="88" t="s">
        <v>16</v>
      </c>
      <c r="AP4" s="88" t="s">
        <v>16</v>
      </c>
      <c r="AQ4" s="90" t="s">
        <v>1018</v>
      </c>
      <c r="AR4" s="88" t="s">
        <v>16</v>
      </c>
      <c r="AS4" s="91"/>
      <c r="AT4" s="91"/>
      <c r="AU4" s="91"/>
      <c r="AV4" s="91"/>
      <c r="AW4" s="91"/>
      <c r="AX4" s="91"/>
      <c r="AY4" s="88" t="s">
        <v>690</v>
      </c>
      <c r="AZ4" s="88" t="s">
        <v>16</v>
      </c>
      <c r="BA4" s="88" t="s">
        <v>16</v>
      </c>
    </row>
    <row r="5" spans="1:53" ht="18.75" customHeight="1" x14ac:dyDescent="0.35">
      <c r="A5" s="555"/>
      <c r="B5" s="568"/>
      <c r="C5" s="569"/>
      <c r="D5" s="556"/>
      <c r="E5" s="556"/>
      <c r="F5" s="570">
        <v>1</v>
      </c>
      <c r="G5" s="571">
        <v>2</v>
      </c>
      <c r="H5" s="572">
        <v>3</v>
      </c>
      <c r="I5" s="570" t="s">
        <v>17</v>
      </c>
      <c r="J5" s="571" t="s">
        <v>18</v>
      </c>
      <c r="K5" s="570" t="s">
        <v>19</v>
      </c>
      <c r="L5" s="571">
        <v>7</v>
      </c>
      <c r="M5" s="572" t="s">
        <v>20</v>
      </c>
      <c r="N5" s="572">
        <v>9</v>
      </c>
      <c r="O5" s="570" t="s">
        <v>21</v>
      </c>
      <c r="P5" s="571">
        <v>11</v>
      </c>
      <c r="Q5" s="572" t="s">
        <v>22</v>
      </c>
      <c r="R5" s="572">
        <v>13</v>
      </c>
      <c r="S5" s="570" t="s">
        <v>23</v>
      </c>
      <c r="T5" s="571" t="s">
        <v>24</v>
      </c>
      <c r="U5" s="572" t="s">
        <v>25</v>
      </c>
      <c r="V5" s="570" t="s">
        <v>1107</v>
      </c>
      <c r="X5" s="96"/>
      <c r="Y5" s="573"/>
      <c r="Z5" s="97"/>
      <c r="AA5" s="85"/>
      <c r="AB5" s="85"/>
      <c r="AC5" s="98">
        <v>1</v>
      </c>
      <c r="AD5" s="98">
        <v>2</v>
      </c>
      <c r="AE5" s="98">
        <v>3</v>
      </c>
      <c r="AF5" s="98" t="s">
        <v>17</v>
      </c>
      <c r="AG5" s="98" t="s">
        <v>18</v>
      </c>
      <c r="AH5" s="98" t="s">
        <v>19</v>
      </c>
      <c r="AI5" s="98">
        <v>7</v>
      </c>
      <c r="AJ5" s="98" t="s">
        <v>20</v>
      </c>
      <c r="AK5" s="98">
        <v>9</v>
      </c>
      <c r="AL5" s="98" t="s">
        <v>21</v>
      </c>
      <c r="AM5" s="98">
        <v>11</v>
      </c>
      <c r="AN5" s="98" t="s">
        <v>22</v>
      </c>
      <c r="AO5" s="98">
        <v>13</v>
      </c>
      <c r="AP5" s="98" t="s">
        <v>23</v>
      </c>
      <c r="AQ5" s="99"/>
      <c r="AR5" s="98"/>
      <c r="AS5" s="98"/>
      <c r="AT5" s="98"/>
      <c r="AU5" s="98"/>
      <c r="AV5" s="98"/>
      <c r="AW5" s="98"/>
      <c r="AX5" s="100"/>
      <c r="AY5" s="98" t="s">
        <v>24</v>
      </c>
      <c r="AZ5" s="98" t="s">
        <v>25</v>
      </c>
      <c r="BA5" s="98" t="s">
        <v>26</v>
      </c>
    </row>
    <row r="6" spans="1:53" ht="30" customHeight="1" x14ac:dyDescent="0.35">
      <c r="A6" s="574" t="s">
        <v>35</v>
      </c>
      <c r="B6" s="575"/>
      <c r="C6" s="576" t="s">
        <v>691</v>
      </c>
      <c r="D6" s="577"/>
      <c r="E6" s="578" t="s">
        <v>903</v>
      </c>
      <c r="F6" s="579" t="s">
        <v>35</v>
      </c>
      <c r="G6" s="49"/>
      <c r="H6" s="50"/>
      <c r="I6" s="240">
        <f>F6*H6</f>
        <v>0</v>
      </c>
      <c r="J6" s="49"/>
      <c r="K6" s="240">
        <f>F6*J6</f>
        <v>0</v>
      </c>
      <c r="L6" s="51"/>
      <c r="M6" s="240">
        <f>F6*L6</f>
        <v>0</v>
      </c>
      <c r="N6" s="51"/>
      <c r="O6" s="240">
        <f>F6*N6</f>
        <v>0</v>
      </c>
      <c r="P6" s="51"/>
      <c r="Q6" s="240">
        <f>F6*P6</f>
        <v>0</v>
      </c>
      <c r="R6" s="51"/>
      <c r="S6" s="240">
        <f>F6*R6</f>
        <v>0</v>
      </c>
      <c r="T6" s="240">
        <f>I6+M6+Q6</f>
        <v>0</v>
      </c>
      <c r="U6" s="240">
        <f>+K6+O6+S6</f>
        <v>0</v>
      </c>
      <c r="V6" s="240">
        <f>+T6*652.69+U6</f>
        <v>0</v>
      </c>
      <c r="X6" s="135" t="s">
        <v>35</v>
      </c>
      <c r="Y6" s="131"/>
      <c r="Z6" s="131" t="s">
        <v>692</v>
      </c>
      <c r="AA6" s="105"/>
      <c r="AB6" s="106" t="s">
        <v>903</v>
      </c>
      <c r="AC6" s="105" t="s">
        <v>35</v>
      </c>
      <c r="AD6" s="580" t="s">
        <v>693</v>
      </c>
      <c r="AE6" s="143">
        <f t="shared" ref="AE6:AE66" si="0">AD6*F6</f>
        <v>500</v>
      </c>
      <c r="AF6" s="143"/>
      <c r="AG6" s="141"/>
      <c r="AH6" s="142"/>
      <c r="AI6" s="141"/>
      <c r="AJ6" s="142"/>
      <c r="AK6" s="142"/>
      <c r="AL6" s="142"/>
      <c r="AM6" s="140"/>
      <c r="AN6" s="143"/>
      <c r="AO6" s="142"/>
      <c r="AP6" s="142"/>
      <c r="AQ6" s="101"/>
      <c r="AR6" s="101"/>
      <c r="AS6" s="101"/>
      <c r="AT6" s="101"/>
      <c r="AU6" s="101"/>
      <c r="AV6" s="101"/>
      <c r="AW6" s="101"/>
      <c r="AX6" s="101"/>
      <c r="AY6" s="140"/>
      <c r="AZ6" s="142"/>
      <c r="BA6" s="142"/>
    </row>
    <row r="7" spans="1:53" ht="10" customHeight="1" x14ac:dyDescent="0.35">
      <c r="A7" s="581"/>
      <c r="B7" s="582"/>
      <c r="C7" s="583"/>
      <c r="D7" s="577"/>
      <c r="E7" s="578"/>
      <c r="F7" s="579"/>
      <c r="G7" s="584"/>
      <c r="H7" s="585"/>
      <c r="I7" s="586"/>
      <c r="J7" s="584"/>
      <c r="K7" s="586"/>
      <c r="L7" s="151"/>
      <c r="M7" s="166"/>
      <c r="N7" s="166"/>
      <c r="O7" s="167"/>
      <c r="P7" s="584"/>
      <c r="Q7" s="585"/>
      <c r="R7" s="585"/>
      <c r="S7" s="586"/>
      <c r="T7" s="151"/>
      <c r="U7" s="166"/>
      <c r="V7" s="167"/>
      <c r="X7" s="105"/>
      <c r="Y7" s="587"/>
      <c r="Z7" s="587"/>
      <c r="AA7" s="105"/>
      <c r="AB7" s="106"/>
      <c r="AC7" s="105"/>
      <c r="AD7" s="580"/>
      <c r="AE7" s="143">
        <f t="shared" si="0"/>
        <v>0</v>
      </c>
      <c r="AF7" s="143"/>
      <c r="AG7" s="141"/>
      <c r="AH7" s="142"/>
      <c r="AI7" s="146"/>
      <c r="AJ7" s="147"/>
      <c r="AK7" s="148"/>
      <c r="AL7" s="148"/>
      <c r="AM7" s="140"/>
      <c r="AN7" s="143"/>
      <c r="AO7" s="142"/>
      <c r="AP7" s="142"/>
      <c r="AQ7" s="101"/>
      <c r="AR7" s="101"/>
      <c r="AS7" s="101"/>
      <c r="AT7" s="101"/>
      <c r="AU7" s="101"/>
      <c r="AV7" s="101"/>
      <c r="AW7" s="101"/>
      <c r="AX7" s="101"/>
      <c r="AY7" s="146"/>
      <c r="AZ7" s="148"/>
      <c r="BA7" s="148"/>
    </row>
    <row r="8" spans="1:53" ht="30" customHeight="1" x14ac:dyDescent="0.35">
      <c r="A8" s="574" t="s">
        <v>55</v>
      </c>
      <c r="B8" s="575"/>
      <c r="C8" s="576" t="s">
        <v>694</v>
      </c>
      <c r="D8" s="577"/>
      <c r="E8" s="578" t="s">
        <v>903</v>
      </c>
      <c r="F8" s="579" t="s">
        <v>35</v>
      </c>
      <c r="G8" s="162"/>
      <c r="H8" s="163"/>
      <c r="I8" s="274">
        <f t="shared" ref="I8:I67" si="1">F8*H8</f>
        <v>0</v>
      </c>
      <c r="J8" s="162"/>
      <c r="K8" s="274">
        <f t="shared" ref="K8:K67" si="2">F8*J8</f>
        <v>0</v>
      </c>
      <c r="L8" s="162"/>
      <c r="M8" s="278">
        <f t="shared" ref="M8:M67" si="3">F8*L8</f>
        <v>0</v>
      </c>
      <c r="N8" s="163"/>
      <c r="O8" s="274">
        <f t="shared" ref="O8:O67" si="4">F8*N8</f>
        <v>0</v>
      </c>
      <c r="P8" s="584"/>
      <c r="Q8" s="585">
        <f t="shared" ref="Q8:Q67" si="5">F8*P8</f>
        <v>0</v>
      </c>
      <c r="R8" s="588"/>
      <c r="S8" s="586">
        <f t="shared" ref="S8:S67" si="6">F8*R8</f>
        <v>0</v>
      </c>
      <c r="T8" s="124">
        <f t="shared" ref="T8:T67" si="7">I8+M8+Q8</f>
        <v>0</v>
      </c>
      <c r="U8" s="122">
        <f t="shared" ref="U8:U67" si="8">+K8+O8+S8</f>
        <v>0</v>
      </c>
      <c r="V8" s="123">
        <f t="shared" ref="V8:V67" si="9">+T8*652.69+U8</f>
        <v>0</v>
      </c>
      <c r="X8" s="135" t="s">
        <v>55</v>
      </c>
      <c r="Y8" s="131"/>
      <c r="Z8" s="131" t="s">
        <v>695</v>
      </c>
      <c r="AA8" s="105"/>
      <c r="AB8" s="106" t="s">
        <v>903</v>
      </c>
      <c r="AC8" s="105" t="s">
        <v>35</v>
      </c>
      <c r="AD8" s="580" t="s">
        <v>696</v>
      </c>
      <c r="AE8" s="143">
        <f t="shared" si="0"/>
        <v>1500</v>
      </c>
      <c r="AF8" s="143"/>
      <c r="AG8" s="141"/>
      <c r="AH8" s="142"/>
      <c r="AI8" s="146"/>
      <c r="AJ8" s="147"/>
      <c r="AK8" s="148"/>
      <c r="AL8" s="148"/>
      <c r="AM8" s="140"/>
      <c r="AN8" s="143"/>
      <c r="AO8" s="142"/>
      <c r="AP8" s="142"/>
      <c r="AQ8" s="101"/>
      <c r="AR8" s="101"/>
      <c r="AS8" s="101"/>
      <c r="AT8" s="101"/>
      <c r="AU8" s="101"/>
      <c r="AV8" s="101"/>
      <c r="AW8" s="101"/>
      <c r="AX8" s="101"/>
      <c r="AY8" s="146"/>
      <c r="AZ8" s="148"/>
      <c r="BA8" s="148"/>
    </row>
    <row r="9" spans="1:53" ht="10" customHeight="1" x14ac:dyDescent="0.35">
      <c r="A9" s="581"/>
      <c r="B9" s="582"/>
      <c r="C9" s="583"/>
      <c r="D9" s="577"/>
      <c r="E9" s="578"/>
      <c r="F9" s="579"/>
      <c r="G9" s="584"/>
      <c r="H9" s="585"/>
      <c r="I9" s="586"/>
      <c r="J9" s="584"/>
      <c r="K9" s="586"/>
      <c r="L9" s="151"/>
      <c r="M9" s="166"/>
      <c r="N9" s="166"/>
      <c r="O9" s="167"/>
      <c r="P9" s="584"/>
      <c r="Q9" s="585"/>
      <c r="R9" s="585"/>
      <c r="S9" s="586"/>
      <c r="T9" s="151"/>
      <c r="U9" s="166"/>
      <c r="V9" s="167"/>
      <c r="X9" s="105"/>
      <c r="Y9" s="587"/>
      <c r="Z9" s="587"/>
      <c r="AA9" s="105"/>
      <c r="AB9" s="106"/>
      <c r="AC9" s="105"/>
      <c r="AD9" s="580"/>
      <c r="AE9" s="143">
        <f t="shared" si="0"/>
        <v>0</v>
      </c>
      <c r="AF9" s="143"/>
      <c r="AG9" s="141"/>
      <c r="AH9" s="142"/>
      <c r="AI9" s="146"/>
      <c r="AJ9" s="147"/>
      <c r="AK9" s="148"/>
      <c r="AL9" s="148"/>
      <c r="AM9" s="140"/>
      <c r="AN9" s="143"/>
      <c r="AO9" s="142"/>
      <c r="AP9" s="142"/>
      <c r="AQ9" s="101"/>
      <c r="AR9" s="101"/>
      <c r="AS9" s="101"/>
      <c r="AT9" s="101"/>
      <c r="AU9" s="101"/>
      <c r="AV9" s="101"/>
      <c r="AW9" s="101"/>
      <c r="AX9" s="101"/>
      <c r="AY9" s="146"/>
      <c r="AZ9" s="148"/>
      <c r="BA9" s="148"/>
    </row>
    <row r="10" spans="1:53" ht="30" customHeight="1" x14ac:dyDescent="0.35">
      <c r="A10" s="574" t="s">
        <v>153</v>
      </c>
      <c r="B10" s="575"/>
      <c r="C10" s="576" t="s">
        <v>697</v>
      </c>
      <c r="D10" s="577"/>
      <c r="E10" s="578"/>
      <c r="F10" s="589"/>
      <c r="G10" s="590"/>
      <c r="H10" s="591"/>
      <c r="I10" s="592"/>
      <c r="J10" s="151"/>
      <c r="K10" s="167"/>
      <c r="L10" s="584"/>
      <c r="M10" s="585"/>
      <c r="N10" s="585"/>
      <c r="O10" s="586"/>
      <c r="P10" s="151"/>
      <c r="Q10" s="166"/>
      <c r="R10" s="166"/>
      <c r="S10" s="167"/>
      <c r="T10" s="151"/>
      <c r="U10" s="166"/>
      <c r="V10" s="167"/>
      <c r="X10" s="135" t="s">
        <v>153</v>
      </c>
      <c r="Y10" s="136"/>
      <c r="Z10" s="136" t="s">
        <v>698</v>
      </c>
      <c r="AA10" s="105"/>
      <c r="AB10" s="106"/>
      <c r="AC10" s="113"/>
      <c r="AD10" s="593"/>
      <c r="AE10" s="143">
        <f t="shared" si="0"/>
        <v>0</v>
      </c>
      <c r="AF10" s="113"/>
      <c r="AG10" s="149"/>
      <c r="AH10" s="148"/>
      <c r="AI10" s="141"/>
      <c r="AJ10" s="142"/>
      <c r="AK10" s="142"/>
      <c r="AL10" s="142"/>
      <c r="AM10" s="146"/>
      <c r="AN10" s="147"/>
      <c r="AO10" s="148"/>
      <c r="AP10" s="148"/>
      <c r="AQ10" s="101"/>
      <c r="AR10" s="101"/>
      <c r="AS10" s="101"/>
      <c r="AT10" s="101"/>
      <c r="AU10" s="101"/>
      <c r="AV10" s="101"/>
      <c r="AW10" s="101"/>
      <c r="AX10" s="101"/>
      <c r="AY10" s="146"/>
      <c r="AZ10" s="148"/>
      <c r="BA10" s="148"/>
    </row>
    <row r="11" spans="1:53" ht="30" customHeight="1" x14ac:dyDescent="0.35">
      <c r="A11" s="581" t="s">
        <v>156</v>
      </c>
      <c r="B11" s="594"/>
      <c r="C11" s="595" t="s">
        <v>699</v>
      </c>
      <c r="D11" s="577"/>
      <c r="E11" s="596" t="s">
        <v>1112</v>
      </c>
      <c r="F11" s="589">
        <v>1</v>
      </c>
      <c r="G11" s="162"/>
      <c r="H11" s="163"/>
      <c r="I11" s="274">
        <f t="shared" si="1"/>
        <v>0</v>
      </c>
      <c r="J11" s="162"/>
      <c r="K11" s="274">
        <f t="shared" si="2"/>
        <v>0</v>
      </c>
      <c r="L11" s="162"/>
      <c r="M11" s="278">
        <f t="shared" si="3"/>
        <v>0</v>
      </c>
      <c r="N11" s="163"/>
      <c r="O11" s="274">
        <f t="shared" si="4"/>
        <v>0</v>
      </c>
      <c r="P11" s="584"/>
      <c r="Q11" s="585">
        <f t="shared" si="5"/>
        <v>0</v>
      </c>
      <c r="R11" s="588"/>
      <c r="S11" s="586">
        <f t="shared" si="6"/>
        <v>0</v>
      </c>
      <c r="T11" s="124">
        <f t="shared" si="7"/>
        <v>0</v>
      </c>
      <c r="U11" s="122">
        <f t="shared" si="8"/>
        <v>0</v>
      </c>
      <c r="V11" s="123">
        <f t="shared" si="9"/>
        <v>0</v>
      </c>
      <c r="X11" s="105" t="s">
        <v>156</v>
      </c>
      <c r="Y11" s="259"/>
      <c r="Z11" s="259" t="s">
        <v>700</v>
      </c>
      <c r="AA11" s="105"/>
      <c r="AB11" s="138" t="s">
        <v>657</v>
      </c>
      <c r="AC11" s="113">
        <v>180</v>
      </c>
      <c r="AD11" s="597">
        <v>0.5</v>
      </c>
      <c r="AE11" s="143">
        <f t="shared" si="0"/>
        <v>0.5</v>
      </c>
      <c r="AF11" s="147"/>
      <c r="AG11" s="149"/>
      <c r="AH11" s="148"/>
      <c r="AI11" s="141"/>
      <c r="AJ11" s="142"/>
      <c r="AK11" s="142"/>
      <c r="AL11" s="142"/>
      <c r="AM11" s="146"/>
      <c r="AN11" s="147"/>
      <c r="AO11" s="148"/>
      <c r="AP11" s="148"/>
      <c r="AQ11" s="101"/>
      <c r="AR11" s="101"/>
      <c r="AS11" s="101"/>
      <c r="AT11" s="101"/>
      <c r="AU11" s="101"/>
      <c r="AV11" s="101"/>
      <c r="AW11" s="101"/>
      <c r="AX11" s="101"/>
      <c r="AY11" s="146"/>
      <c r="AZ11" s="148"/>
      <c r="BA11" s="148"/>
    </row>
    <row r="12" spans="1:53" ht="30" customHeight="1" x14ac:dyDescent="0.35">
      <c r="A12" s="581" t="s">
        <v>157</v>
      </c>
      <c r="B12" s="594"/>
      <c r="C12" s="595" t="s">
        <v>701</v>
      </c>
      <c r="D12" s="577"/>
      <c r="E12" s="596" t="s">
        <v>1112</v>
      </c>
      <c r="F12" s="589">
        <v>1</v>
      </c>
      <c r="G12" s="162"/>
      <c r="H12" s="163"/>
      <c r="I12" s="274">
        <f t="shared" si="1"/>
        <v>0</v>
      </c>
      <c r="J12" s="162"/>
      <c r="K12" s="274">
        <f t="shared" si="2"/>
        <v>0</v>
      </c>
      <c r="L12" s="162"/>
      <c r="M12" s="278">
        <f t="shared" si="3"/>
        <v>0</v>
      </c>
      <c r="N12" s="163"/>
      <c r="O12" s="274">
        <f t="shared" si="4"/>
        <v>0</v>
      </c>
      <c r="P12" s="584"/>
      <c r="Q12" s="585">
        <f t="shared" si="5"/>
        <v>0</v>
      </c>
      <c r="R12" s="588"/>
      <c r="S12" s="586">
        <f t="shared" si="6"/>
        <v>0</v>
      </c>
      <c r="T12" s="124">
        <f t="shared" si="7"/>
        <v>0</v>
      </c>
      <c r="U12" s="122">
        <f t="shared" si="8"/>
        <v>0</v>
      </c>
      <c r="V12" s="123">
        <f t="shared" si="9"/>
        <v>0</v>
      </c>
      <c r="X12" s="105" t="s">
        <v>157</v>
      </c>
      <c r="Y12" s="259"/>
      <c r="Z12" s="259" t="s">
        <v>703</v>
      </c>
      <c r="AA12" s="105"/>
      <c r="AB12" s="138" t="s">
        <v>702</v>
      </c>
      <c r="AC12" s="598">
        <v>80</v>
      </c>
      <c r="AD12" s="599">
        <v>5</v>
      </c>
      <c r="AE12" s="143">
        <f t="shared" si="0"/>
        <v>5</v>
      </c>
      <c r="AF12" s="147"/>
      <c r="AG12" s="149"/>
      <c r="AH12" s="148"/>
      <c r="AI12" s="141"/>
      <c r="AJ12" s="142"/>
      <c r="AK12" s="142"/>
      <c r="AL12" s="142"/>
      <c r="AM12" s="146"/>
      <c r="AN12" s="147"/>
      <c r="AO12" s="148"/>
      <c r="AP12" s="148"/>
      <c r="AQ12" s="101"/>
      <c r="AR12" s="101"/>
      <c r="AS12" s="101"/>
      <c r="AT12" s="101"/>
      <c r="AU12" s="101"/>
      <c r="AV12" s="101"/>
      <c r="AW12" s="101"/>
      <c r="AX12" s="101"/>
      <c r="AY12" s="146"/>
      <c r="AZ12" s="148"/>
      <c r="BA12" s="148"/>
    </row>
    <row r="13" spans="1:53" ht="30" customHeight="1" x14ac:dyDescent="0.35">
      <c r="A13" s="581" t="s">
        <v>160</v>
      </c>
      <c r="B13" s="594"/>
      <c r="C13" s="595" t="s">
        <v>704</v>
      </c>
      <c r="D13" s="577"/>
      <c r="E13" s="596" t="s">
        <v>1112</v>
      </c>
      <c r="F13" s="589">
        <v>1</v>
      </c>
      <c r="G13" s="162"/>
      <c r="H13" s="163"/>
      <c r="I13" s="274">
        <f t="shared" si="1"/>
        <v>0</v>
      </c>
      <c r="J13" s="162"/>
      <c r="K13" s="274">
        <f t="shared" si="2"/>
        <v>0</v>
      </c>
      <c r="L13" s="162"/>
      <c r="M13" s="278">
        <f t="shared" si="3"/>
        <v>0</v>
      </c>
      <c r="N13" s="163"/>
      <c r="O13" s="274">
        <f t="shared" si="4"/>
        <v>0</v>
      </c>
      <c r="P13" s="584"/>
      <c r="Q13" s="585">
        <f t="shared" si="5"/>
        <v>0</v>
      </c>
      <c r="R13" s="588"/>
      <c r="S13" s="586">
        <f t="shared" si="6"/>
        <v>0</v>
      </c>
      <c r="T13" s="124">
        <f t="shared" si="7"/>
        <v>0</v>
      </c>
      <c r="U13" s="122">
        <f t="shared" si="8"/>
        <v>0</v>
      </c>
      <c r="V13" s="123">
        <f t="shared" si="9"/>
        <v>0</v>
      </c>
      <c r="X13" s="105" t="s">
        <v>160</v>
      </c>
      <c r="Y13" s="259"/>
      <c r="Z13" s="259" t="s">
        <v>705</v>
      </c>
      <c r="AA13" s="105"/>
      <c r="AB13" s="138" t="s">
        <v>702</v>
      </c>
      <c r="AC13" s="598">
        <v>30</v>
      </c>
      <c r="AD13" s="599">
        <v>4.8099999999999996</v>
      </c>
      <c r="AE13" s="143">
        <f t="shared" si="0"/>
        <v>4.8099999999999996</v>
      </c>
      <c r="AF13" s="143"/>
      <c r="AG13" s="141"/>
      <c r="AH13" s="142"/>
      <c r="AI13" s="141"/>
      <c r="AJ13" s="142"/>
      <c r="AK13" s="142"/>
      <c r="AL13" s="142"/>
      <c r="AM13" s="140"/>
      <c r="AN13" s="143"/>
      <c r="AO13" s="142"/>
      <c r="AP13" s="142"/>
      <c r="AQ13" s="101"/>
      <c r="AR13" s="101"/>
      <c r="AS13" s="101"/>
      <c r="AT13" s="101"/>
      <c r="AU13" s="101"/>
      <c r="AV13" s="101"/>
      <c r="AW13" s="101"/>
      <c r="AX13" s="101"/>
      <c r="AY13" s="146"/>
      <c r="AZ13" s="148"/>
      <c r="BA13" s="148"/>
    </row>
    <row r="14" spans="1:53" ht="30" customHeight="1" x14ac:dyDescent="0.35">
      <c r="A14" s="581" t="s">
        <v>163</v>
      </c>
      <c r="C14" s="600" t="s">
        <v>706</v>
      </c>
      <c r="D14" s="577"/>
      <c r="E14" s="596" t="s">
        <v>1112</v>
      </c>
      <c r="F14" s="589">
        <v>1</v>
      </c>
      <c r="G14" s="162"/>
      <c r="H14" s="163"/>
      <c r="I14" s="274">
        <f t="shared" si="1"/>
        <v>0</v>
      </c>
      <c r="J14" s="162"/>
      <c r="K14" s="274">
        <f t="shared" si="2"/>
        <v>0</v>
      </c>
      <c r="L14" s="162"/>
      <c r="M14" s="278">
        <f t="shared" si="3"/>
        <v>0</v>
      </c>
      <c r="N14" s="163"/>
      <c r="O14" s="274">
        <f t="shared" si="4"/>
        <v>0</v>
      </c>
      <c r="P14" s="584"/>
      <c r="Q14" s="585">
        <f t="shared" si="5"/>
        <v>0</v>
      </c>
      <c r="R14" s="588"/>
      <c r="S14" s="586">
        <f t="shared" si="6"/>
        <v>0</v>
      </c>
      <c r="T14" s="124">
        <f t="shared" si="7"/>
        <v>0</v>
      </c>
      <c r="U14" s="122">
        <f t="shared" si="8"/>
        <v>0</v>
      </c>
      <c r="V14" s="123">
        <f t="shared" si="9"/>
        <v>0</v>
      </c>
      <c r="X14" s="105" t="s">
        <v>163</v>
      </c>
      <c r="Y14" s="101"/>
      <c r="Z14" s="101" t="s">
        <v>707</v>
      </c>
      <c r="AA14" s="105"/>
      <c r="AB14" s="138" t="s">
        <v>702</v>
      </c>
      <c r="AC14" s="598">
        <v>20.82</v>
      </c>
      <c r="AD14" s="599">
        <v>16</v>
      </c>
      <c r="AE14" s="143">
        <f t="shared" si="0"/>
        <v>16</v>
      </c>
      <c r="AF14" s="143"/>
      <c r="AG14" s="141"/>
      <c r="AH14" s="142"/>
      <c r="AI14" s="141"/>
      <c r="AJ14" s="142"/>
      <c r="AK14" s="142"/>
      <c r="AL14" s="142"/>
      <c r="AM14" s="140"/>
      <c r="AN14" s="143"/>
      <c r="AO14" s="142"/>
      <c r="AP14" s="142"/>
      <c r="AQ14" s="101"/>
      <c r="AR14" s="101"/>
      <c r="AS14" s="101"/>
      <c r="AT14" s="101"/>
      <c r="AU14" s="101"/>
      <c r="AV14" s="101"/>
      <c r="AW14" s="101"/>
      <c r="AX14" s="101"/>
      <c r="AY14" s="146"/>
      <c r="AZ14" s="148"/>
      <c r="BA14" s="148"/>
    </row>
    <row r="15" spans="1:53" ht="30" customHeight="1" x14ac:dyDescent="0.35">
      <c r="A15" s="581" t="s">
        <v>651</v>
      </c>
      <c r="B15" s="594"/>
      <c r="C15" s="595" t="s">
        <v>708</v>
      </c>
      <c r="D15" s="577"/>
      <c r="E15" s="596" t="s">
        <v>1112</v>
      </c>
      <c r="F15" s="589">
        <v>1</v>
      </c>
      <c r="G15" s="162"/>
      <c r="H15" s="163"/>
      <c r="I15" s="274">
        <f t="shared" si="1"/>
        <v>0</v>
      </c>
      <c r="J15" s="162"/>
      <c r="K15" s="274">
        <f t="shared" si="2"/>
        <v>0</v>
      </c>
      <c r="L15" s="162"/>
      <c r="M15" s="278">
        <f t="shared" si="3"/>
        <v>0</v>
      </c>
      <c r="N15" s="163"/>
      <c r="O15" s="274">
        <f t="shared" si="4"/>
        <v>0</v>
      </c>
      <c r="P15" s="584"/>
      <c r="Q15" s="585">
        <f t="shared" si="5"/>
        <v>0</v>
      </c>
      <c r="R15" s="588"/>
      <c r="S15" s="586">
        <f t="shared" si="6"/>
        <v>0</v>
      </c>
      <c r="T15" s="124">
        <f t="shared" si="7"/>
        <v>0</v>
      </c>
      <c r="U15" s="122">
        <f t="shared" si="8"/>
        <v>0</v>
      </c>
      <c r="V15" s="123">
        <f t="shared" si="9"/>
        <v>0</v>
      </c>
      <c r="X15" s="105" t="s">
        <v>651</v>
      </c>
      <c r="Y15" s="259"/>
      <c r="Z15" s="259" t="s">
        <v>709</v>
      </c>
      <c r="AA15" s="105"/>
      <c r="AB15" s="138" t="s">
        <v>702</v>
      </c>
      <c r="AC15" s="598">
        <v>10</v>
      </c>
      <c r="AD15" s="599">
        <v>16</v>
      </c>
      <c r="AE15" s="143">
        <f t="shared" si="0"/>
        <v>16</v>
      </c>
      <c r="AF15" s="147"/>
      <c r="AG15" s="149"/>
      <c r="AH15" s="148"/>
      <c r="AI15" s="141"/>
      <c r="AJ15" s="142"/>
      <c r="AK15" s="142"/>
      <c r="AL15" s="142"/>
      <c r="AM15" s="146"/>
      <c r="AN15" s="147"/>
      <c r="AO15" s="148"/>
      <c r="AP15" s="148"/>
      <c r="AQ15" s="101"/>
      <c r="AR15" s="101"/>
      <c r="AS15" s="101"/>
      <c r="AT15" s="101"/>
      <c r="AU15" s="101"/>
      <c r="AV15" s="101"/>
      <c r="AW15" s="101"/>
      <c r="AX15" s="101"/>
      <c r="AY15" s="146"/>
      <c r="AZ15" s="148"/>
      <c r="BA15" s="148"/>
    </row>
    <row r="16" spans="1:53" ht="30" customHeight="1" x14ac:dyDescent="0.35">
      <c r="A16" s="581" t="s">
        <v>652</v>
      </c>
      <c r="B16" s="594"/>
      <c r="C16" s="595" t="s">
        <v>710</v>
      </c>
      <c r="D16" s="577"/>
      <c r="E16" s="596" t="s">
        <v>1112</v>
      </c>
      <c r="F16" s="589">
        <v>1</v>
      </c>
      <c r="G16" s="162"/>
      <c r="H16" s="163"/>
      <c r="I16" s="274">
        <f t="shared" si="1"/>
        <v>0</v>
      </c>
      <c r="J16" s="162"/>
      <c r="K16" s="274">
        <f t="shared" si="2"/>
        <v>0</v>
      </c>
      <c r="L16" s="162"/>
      <c r="M16" s="278">
        <f t="shared" si="3"/>
        <v>0</v>
      </c>
      <c r="N16" s="163"/>
      <c r="O16" s="274">
        <f t="shared" si="4"/>
        <v>0</v>
      </c>
      <c r="P16" s="584"/>
      <c r="Q16" s="585">
        <f t="shared" si="5"/>
        <v>0</v>
      </c>
      <c r="R16" s="588"/>
      <c r="S16" s="586">
        <f t="shared" si="6"/>
        <v>0</v>
      </c>
      <c r="T16" s="124">
        <f t="shared" si="7"/>
        <v>0</v>
      </c>
      <c r="U16" s="122">
        <f t="shared" si="8"/>
        <v>0</v>
      </c>
      <c r="V16" s="123">
        <f t="shared" si="9"/>
        <v>0</v>
      </c>
      <c r="X16" s="105" t="s">
        <v>652</v>
      </c>
      <c r="Y16" s="259"/>
      <c r="Z16" s="259" t="s">
        <v>711</v>
      </c>
      <c r="AA16" s="105"/>
      <c r="AB16" s="138" t="s">
        <v>702</v>
      </c>
      <c r="AC16" s="598">
        <v>15</v>
      </c>
      <c r="AD16" s="599"/>
      <c r="AE16" s="143">
        <f t="shared" si="0"/>
        <v>0</v>
      </c>
      <c r="AF16" s="147"/>
      <c r="AG16" s="149"/>
      <c r="AH16" s="148"/>
      <c r="AI16" s="141"/>
      <c r="AJ16" s="142"/>
      <c r="AK16" s="142"/>
      <c r="AL16" s="142"/>
      <c r="AM16" s="146"/>
      <c r="AN16" s="147"/>
      <c r="AO16" s="148"/>
      <c r="AP16" s="148"/>
      <c r="AQ16" s="101"/>
      <c r="AR16" s="101"/>
      <c r="AS16" s="101"/>
      <c r="AT16" s="101"/>
      <c r="AU16" s="101"/>
      <c r="AV16" s="101"/>
      <c r="AW16" s="101"/>
      <c r="AX16" s="101"/>
      <c r="AY16" s="146"/>
      <c r="AZ16" s="148"/>
      <c r="BA16" s="148"/>
    </row>
    <row r="17" spans="1:53" ht="30" customHeight="1" x14ac:dyDescent="0.35">
      <c r="A17" s="581" t="s">
        <v>653</v>
      </c>
      <c r="B17" s="594"/>
      <c r="C17" s="595" t="s">
        <v>712</v>
      </c>
      <c r="D17" s="577"/>
      <c r="E17" s="596" t="s">
        <v>1112</v>
      </c>
      <c r="F17" s="589">
        <v>1</v>
      </c>
      <c r="G17" s="162"/>
      <c r="H17" s="163"/>
      <c r="I17" s="274">
        <f t="shared" si="1"/>
        <v>0</v>
      </c>
      <c r="J17" s="162"/>
      <c r="K17" s="274">
        <f t="shared" si="2"/>
        <v>0</v>
      </c>
      <c r="L17" s="162"/>
      <c r="M17" s="278">
        <f t="shared" si="3"/>
        <v>0</v>
      </c>
      <c r="N17" s="163"/>
      <c r="O17" s="274">
        <f t="shared" si="4"/>
        <v>0</v>
      </c>
      <c r="P17" s="584"/>
      <c r="Q17" s="585">
        <f t="shared" si="5"/>
        <v>0</v>
      </c>
      <c r="R17" s="588"/>
      <c r="S17" s="586">
        <f t="shared" si="6"/>
        <v>0</v>
      </c>
      <c r="T17" s="124">
        <f t="shared" si="7"/>
        <v>0</v>
      </c>
      <c r="U17" s="122">
        <f t="shared" si="8"/>
        <v>0</v>
      </c>
      <c r="V17" s="123">
        <f t="shared" si="9"/>
        <v>0</v>
      </c>
      <c r="X17" s="105" t="s">
        <v>653</v>
      </c>
      <c r="Y17" s="259"/>
      <c r="Z17" s="259" t="s">
        <v>713</v>
      </c>
      <c r="AA17" s="105"/>
      <c r="AB17" s="138" t="s">
        <v>702</v>
      </c>
      <c r="AC17" s="598">
        <v>1.8</v>
      </c>
      <c r="AD17" s="599">
        <v>165</v>
      </c>
      <c r="AE17" s="143">
        <f t="shared" si="0"/>
        <v>165</v>
      </c>
      <c r="AF17" s="147"/>
      <c r="AG17" s="149"/>
      <c r="AH17" s="148"/>
      <c r="AI17" s="141"/>
      <c r="AJ17" s="142"/>
      <c r="AK17" s="142"/>
      <c r="AL17" s="142"/>
      <c r="AM17" s="146"/>
      <c r="AN17" s="147"/>
      <c r="AO17" s="148"/>
      <c r="AP17" s="148"/>
      <c r="AQ17" s="101"/>
      <c r="AR17" s="101"/>
      <c r="AS17" s="101"/>
      <c r="AT17" s="101"/>
      <c r="AU17" s="101"/>
      <c r="AV17" s="101"/>
      <c r="AW17" s="101"/>
      <c r="AX17" s="101"/>
      <c r="AY17" s="146"/>
      <c r="AZ17" s="148"/>
      <c r="BA17" s="148"/>
    </row>
    <row r="18" spans="1:53" ht="30" customHeight="1" x14ac:dyDescent="0.35">
      <c r="A18" s="581" t="s">
        <v>654</v>
      </c>
      <c r="B18" s="601"/>
      <c r="C18" s="602" t="s">
        <v>714</v>
      </c>
      <c r="D18" s="577"/>
      <c r="E18" s="596" t="s">
        <v>1112</v>
      </c>
      <c r="F18" s="589">
        <v>1</v>
      </c>
      <c r="G18" s="162"/>
      <c r="H18" s="163"/>
      <c r="I18" s="274">
        <f t="shared" si="1"/>
        <v>0</v>
      </c>
      <c r="J18" s="162"/>
      <c r="K18" s="274">
        <f t="shared" si="2"/>
        <v>0</v>
      </c>
      <c r="L18" s="162"/>
      <c r="M18" s="278">
        <f t="shared" si="3"/>
        <v>0</v>
      </c>
      <c r="N18" s="163"/>
      <c r="O18" s="274">
        <f t="shared" si="4"/>
        <v>0</v>
      </c>
      <c r="P18" s="584"/>
      <c r="Q18" s="585">
        <f t="shared" si="5"/>
        <v>0</v>
      </c>
      <c r="R18" s="588"/>
      <c r="S18" s="586">
        <f t="shared" si="6"/>
        <v>0</v>
      </c>
      <c r="T18" s="124">
        <f t="shared" si="7"/>
        <v>0</v>
      </c>
      <c r="U18" s="122">
        <f t="shared" si="8"/>
        <v>0</v>
      </c>
      <c r="V18" s="123">
        <f t="shared" si="9"/>
        <v>0</v>
      </c>
      <c r="X18" s="105" t="s">
        <v>654</v>
      </c>
      <c r="Y18" s="603"/>
      <c r="Z18" s="604" t="s">
        <v>715</v>
      </c>
      <c r="AA18" s="105"/>
      <c r="AB18" s="138" t="s">
        <v>702</v>
      </c>
      <c r="AC18" s="598">
        <v>10</v>
      </c>
      <c r="AD18" s="599">
        <v>205</v>
      </c>
      <c r="AE18" s="143">
        <f t="shared" si="0"/>
        <v>205</v>
      </c>
      <c r="AF18" s="147"/>
      <c r="AG18" s="149"/>
      <c r="AH18" s="148"/>
      <c r="AI18" s="141"/>
      <c r="AJ18" s="142"/>
      <c r="AK18" s="142"/>
      <c r="AL18" s="142"/>
      <c r="AM18" s="146"/>
      <c r="AN18" s="147"/>
      <c r="AO18" s="148"/>
      <c r="AP18" s="148"/>
      <c r="AQ18" s="101"/>
      <c r="AR18" s="101"/>
      <c r="AS18" s="101"/>
      <c r="AT18" s="101"/>
      <c r="AU18" s="101"/>
      <c r="AV18" s="101"/>
      <c r="AW18" s="101"/>
      <c r="AX18" s="101"/>
      <c r="AY18" s="146"/>
      <c r="AZ18" s="148"/>
      <c r="BA18" s="148"/>
    </row>
    <row r="19" spans="1:53" ht="30" customHeight="1" x14ac:dyDescent="0.35">
      <c r="A19" s="581" t="s">
        <v>655</v>
      </c>
      <c r="B19" s="594"/>
      <c r="C19" s="595" t="s">
        <v>716</v>
      </c>
      <c r="D19" s="577"/>
      <c r="E19" s="596" t="s">
        <v>1112</v>
      </c>
      <c r="F19" s="589">
        <v>1</v>
      </c>
      <c r="G19" s="162"/>
      <c r="H19" s="163"/>
      <c r="I19" s="274">
        <f t="shared" si="1"/>
        <v>0</v>
      </c>
      <c r="J19" s="162"/>
      <c r="K19" s="274">
        <f t="shared" si="2"/>
        <v>0</v>
      </c>
      <c r="L19" s="162"/>
      <c r="M19" s="278">
        <f t="shared" si="3"/>
        <v>0</v>
      </c>
      <c r="N19" s="163"/>
      <c r="O19" s="274">
        <f t="shared" si="4"/>
        <v>0</v>
      </c>
      <c r="P19" s="584"/>
      <c r="Q19" s="585">
        <f t="shared" si="5"/>
        <v>0</v>
      </c>
      <c r="R19" s="588"/>
      <c r="S19" s="586">
        <f t="shared" si="6"/>
        <v>0</v>
      </c>
      <c r="T19" s="124">
        <f t="shared" si="7"/>
        <v>0</v>
      </c>
      <c r="U19" s="122">
        <f t="shared" si="8"/>
        <v>0</v>
      </c>
      <c r="V19" s="123">
        <f t="shared" si="9"/>
        <v>0</v>
      </c>
      <c r="X19" s="105" t="s">
        <v>655</v>
      </c>
      <c r="Y19" s="259"/>
      <c r="Z19" s="259" t="s">
        <v>717</v>
      </c>
      <c r="AA19" s="105"/>
      <c r="AB19" s="138" t="s">
        <v>657</v>
      </c>
      <c r="AC19" s="598">
        <v>69.400000000000006</v>
      </c>
      <c r="AD19" s="605">
        <v>32</v>
      </c>
      <c r="AE19" s="143">
        <f t="shared" si="0"/>
        <v>32</v>
      </c>
      <c r="AF19" s="147"/>
      <c r="AG19" s="149"/>
      <c r="AH19" s="148"/>
      <c r="AI19" s="141"/>
      <c r="AJ19" s="142"/>
      <c r="AK19" s="142"/>
      <c r="AL19" s="142"/>
      <c r="AM19" s="146"/>
      <c r="AN19" s="147"/>
      <c r="AO19" s="148"/>
      <c r="AP19" s="148"/>
      <c r="AQ19" s="101"/>
      <c r="AR19" s="101"/>
      <c r="AS19" s="101"/>
      <c r="AT19" s="101"/>
      <c r="AU19" s="101"/>
      <c r="AV19" s="101"/>
      <c r="AW19" s="101"/>
      <c r="AX19" s="101"/>
      <c r="AY19" s="146"/>
      <c r="AZ19" s="148"/>
      <c r="BA19" s="148"/>
    </row>
    <row r="20" spans="1:53" ht="30" customHeight="1" x14ac:dyDescent="0.35">
      <c r="A20" s="581" t="s">
        <v>656</v>
      </c>
      <c r="B20" s="594"/>
      <c r="C20" s="595" t="s">
        <v>718</v>
      </c>
      <c r="D20" s="577"/>
      <c r="E20" s="596" t="s">
        <v>1112</v>
      </c>
      <c r="F20" s="589">
        <v>1</v>
      </c>
      <c r="G20" s="162"/>
      <c r="H20" s="163"/>
      <c r="I20" s="274">
        <f t="shared" si="1"/>
        <v>0</v>
      </c>
      <c r="J20" s="162"/>
      <c r="K20" s="274">
        <f t="shared" si="2"/>
        <v>0</v>
      </c>
      <c r="L20" s="162"/>
      <c r="M20" s="278">
        <f t="shared" si="3"/>
        <v>0</v>
      </c>
      <c r="N20" s="163"/>
      <c r="O20" s="274">
        <f t="shared" si="4"/>
        <v>0</v>
      </c>
      <c r="P20" s="584"/>
      <c r="Q20" s="585">
        <f t="shared" si="5"/>
        <v>0</v>
      </c>
      <c r="R20" s="588"/>
      <c r="S20" s="586">
        <f t="shared" si="6"/>
        <v>0</v>
      </c>
      <c r="T20" s="124">
        <f t="shared" si="7"/>
        <v>0</v>
      </c>
      <c r="U20" s="122">
        <f t="shared" si="8"/>
        <v>0</v>
      </c>
      <c r="V20" s="123">
        <f t="shared" si="9"/>
        <v>0</v>
      </c>
      <c r="X20" s="105" t="s">
        <v>656</v>
      </c>
      <c r="Y20" s="259"/>
      <c r="Z20" s="259" t="s">
        <v>719</v>
      </c>
      <c r="AA20" s="105"/>
      <c r="AB20" s="138" t="s">
        <v>702</v>
      </c>
      <c r="AC20" s="598">
        <v>14.4</v>
      </c>
      <c r="AD20" s="599">
        <v>165</v>
      </c>
      <c r="AE20" s="143">
        <f t="shared" si="0"/>
        <v>165</v>
      </c>
      <c r="AF20" s="147"/>
      <c r="AG20" s="149"/>
      <c r="AH20" s="148"/>
      <c r="AI20" s="141"/>
      <c r="AJ20" s="142"/>
      <c r="AK20" s="142"/>
      <c r="AL20" s="142"/>
      <c r="AM20" s="146"/>
      <c r="AN20" s="147"/>
      <c r="AO20" s="148"/>
      <c r="AP20" s="148"/>
      <c r="AQ20" s="101"/>
      <c r="AR20" s="101"/>
      <c r="AS20" s="101"/>
      <c r="AT20" s="101"/>
      <c r="AU20" s="101"/>
      <c r="AV20" s="101"/>
      <c r="AW20" s="101"/>
      <c r="AX20" s="101"/>
      <c r="AY20" s="146"/>
      <c r="AZ20" s="148"/>
      <c r="BA20" s="148"/>
    </row>
    <row r="21" spans="1:53" ht="10" customHeight="1" x14ac:dyDescent="0.35">
      <c r="A21" s="581"/>
      <c r="B21" s="582"/>
      <c r="C21" s="583"/>
      <c r="D21" s="577"/>
      <c r="E21" s="578"/>
      <c r="F21" s="579"/>
      <c r="G21" s="584"/>
      <c r="H21" s="585"/>
      <c r="I21" s="586"/>
      <c r="J21" s="584"/>
      <c r="K21" s="586"/>
      <c r="L21" s="151"/>
      <c r="M21" s="166"/>
      <c r="N21" s="166"/>
      <c r="O21" s="167"/>
      <c r="P21" s="584"/>
      <c r="Q21" s="585"/>
      <c r="R21" s="585"/>
      <c r="S21" s="586"/>
      <c r="T21" s="151"/>
      <c r="U21" s="166"/>
      <c r="V21" s="167"/>
      <c r="X21" s="105"/>
      <c r="Y21" s="587"/>
      <c r="Z21" s="587"/>
      <c r="AA21" s="105"/>
      <c r="AB21" s="106"/>
      <c r="AC21" s="105"/>
      <c r="AD21" s="580"/>
      <c r="AE21" s="143">
        <f t="shared" si="0"/>
        <v>0</v>
      </c>
      <c r="AF21" s="143"/>
      <c r="AG21" s="141"/>
      <c r="AH21" s="142"/>
      <c r="AI21" s="146"/>
      <c r="AJ21" s="147"/>
      <c r="AK21" s="148"/>
      <c r="AL21" s="148"/>
      <c r="AM21" s="140"/>
      <c r="AN21" s="143"/>
      <c r="AO21" s="142"/>
      <c r="AP21" s="142"/>
      <c r="AQ21" s="101"/>
      <c r="AR21" s="101"/>
      <c r="AS21" s="101"/>
      <c r="AT21" s="101"/>
      <c r="AU21" s="101"/>
      <c r="AV21" s="101"/>
      <c r="AW21" s="101"/>
      <c r="AX21" s="101"/>
      <c r="AY21" s="146"/>
      <c r="AZ21" s="148"/>
      <c r="BA21" s="148"/>
    </row>
    <row r="22" spans="1:53" ht="30" customHeight="1" x14ac:dyDescent="0.35">
      <c r="A22" s="574" t="s">
        <v>166</v>
      </c>
      <c r="B22" s="575"/>
      <c r="C22" s="576" t="s">
        <v>720</v>
      </c>
      <c r="D22" s="577"/>
      <c r="E22" s="578"/>
      <c r="F22" s="589"/>
      <c r="G22" s="590"/>
      <c r="H22" s="591"/>
      <c r="I22" s="592"/>
      <c r="J22" s="151"/>
      <c r="K22" s="167"/>
      <c r="L22" s="584"/>
      <c r="M22" s="585"/>
      <c r="N22" s="585"/>
      <c r="O22" s="586"/>
      <c r="P22" s="151"/>
      <c r="Q22" s="166"/>
      <c r="R22" s="166"/>
      <c r="S22" s="167"/>
      <c r="T22" s="151"/>
      <c r="U22" s="166"/>
      <c r="V22" s="167"/>
      <c r="X22" s="135" t="s">
        <v>166</v>
      </c>
      <c r="Y22" s="136"/>
      <c r="Z22" s="136" t="s">
        <v>721</v>
      </c>
      <c r="AA22" s="105"/>
      <c r="AB22" s="106"/>
      <c r="AC22" s="113"/>
      <c r="AD22" s="593"/>
      <c r="AE22" s="143">
        <f t="shared" si="0"/>
        <v>0</v>
      </c>
      <c r="AF22" s="113"/>
      <c r="AG22" s="149"/>
      <c r="AH22" s="148"/>
      <c r="AI22" s="141"/>
      <c r="AJ22" s="142"/>
      <c r="AK22" s="142"/>
      <c r="AL22" s="142"/>
      <c r="AM22" s="146"/>
      <c r="AN22" s="147"/>
      <c r="AO22" s="148"/>
      <c r="AP22" s="148"/>
      <c r="AQ22" s="101"/>
      <c r="AR22" s="101"/>
      <c r="AS22" s="101"/>
      <c r="AT22" s="101"/>
      <c r="AU22" s="101"/>
      <c r="AV22" s="101"/>
      <c r="AW22" s="101"/>
      <c r="AX22" s="101"/>
      <c r="AY22" s="146"/>
      <c r="AZ22" s="148"/>
      <c r="BA22" s="148"/>
    </row>
    <row r="23" spans="1:53" ht="30" customHeight="1" x14ac:dyDescent="0.35">
      <c r="A23" s="581" t="s">
        <v>169</v>
      </c>
      <c r="B23" s="594"/>
      <c r="C23" s="595" t="s">
        <v>722</v>
      </c>
      <c r="D23" s="577"/>
      <c r="E23" s="596" t="s">
        <v>1112</v>
      </c>
      <c r="F23" s="589">
        <v>1</v>
      </c>
      <c r="G23" s="162"/>
      <c r="H23" s="163"/>
      <c r="I23" s="274">
        <f t="shared" si="1"/>
        <v>0</v>
      </c>
      <c r="J23" s="162"/>
      <c r="K23" s="150">
        <f t="shared" si="2"/>
        <v>0</v>
      </c>
      <c r="L23" s="124"/>
      <c r="M23" s="125">
        <f t="shared" si="3"/>
        <v>0</v>
      </c>
      <c r="N23" s="125"/>
      <c r="O23" s="150">
        <f t="shared" si="4"/>
        <v>0</v>
      </c>
      <c r="P23" s="584"/>
      <c r="Q23" s="585">
        <f t="shared" si="5"/>
        <v>0</v>
      </c>
      <c r="R23" s="588"/>
      <c r="S23" s="586">
        <f t="shared" si="6"/>
        <v>0</v>
      </c>
      <c r="T23" s="124">
        <f t="shared" si="7"/>
        <v>0</v>
      </c>
      <c r="U23" s="122">
        <f t="shared" si="8"/>
        <v>0</v>
      </c>
      <c r="V23" s="123">
        <f t="shared" si="9"/>
        <v>0</v>
      </c>
      <c r="X23" s="105" t="s">
        <v>169</v>
      </c>
      <c r="Y23" s="606"/>
      <c r="Z23" s="606" t="s">
        <v>723</v>
      </c>
      <c r="AA23" s="105"/>
      <c r="AB23" s="138" t="s">
        <v>702</v>
      </c>
      <c r="AC23" s="598">
        <v>2</v>
      </c>
      <c r="AD23" s="599">
        <v>205</v>
      </c>
      <c r="AE23" s="143">
        <f t="shared" si="0"/>
        <v>205</v>
      </c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</row>
    <row r="24" spans="1:53" ht="30" customHeight="1" x14ac:dyDescent="0.35">
      <c r="A24" s="581" t="s">
        <v>204</v>
      </c>
      <c r="B24" s="594"/>
      <c r="C24" s="602" t="s">
        <v>724</v>
      </c>
      <c r="D24" s="577"/>
      <c r="E24" s="596" t="s">
        <v>1112</v>
      </c>
      <c r="F24" s="589">
        <v>1</v>
      </c>
      <c r="G24" s="162"/>
      <c r="H24" s="163"/>
      <c r="I24" s="274">
        <f t="shared" si="1"/>
        <v>0</v>
      </c>
      <c r="J24" s="162"/>
      <c r="K24" s="274">
        <f t="shared" si="2"/>
        <v>0</v>
      </c>
      <c r="L24" s="162"/>
      <c r="M24" s="278">
        <f t="shared" si="3"/>
        <v>0</v>
      </c>
      <c r="N24" s="163"/>
      <c r="O24" s="274">
        <f t="shared" si="4"/>
        <v>0</v>
      </c>
      <c r="P24" s="584"/>
      <c r="Q24" s="585">
        <f t="shared" si="5"/>
        <v>0</v>
      </c>
      <c r="R24" s="588"/>
      <c r="S24" s="586">
        <f t="shared" si="6"/>
        <v>0</v>
      </c>
      <c r="T24" s="124">
        <f t="shared" si="7"/>
        <v>0</v>
      </c>
      <c r="U24" s="122">
        <f t="shared" si="8"/>
        <v>0</v>
      </c>
      <c r="V24" s="123">
        <f t="shared" si="9"/>
        <v>0</v>
      </c>
      <c r="X24" s="105" t="s">
        <v>204</v>
      </c>
      <c r="Y24" s="259"/>
      <c r="Z24" s="603" t="s">
        <v>725</v>
      </c>
      <c r="AA24" s="105"/>
      <c r="AB24" s="138" t="s">
        <v>702</v>
      </c>
      <c r="AC24" s="598">
        <v>16.3</v>
      </c>
      <c r="AD24" s="599">
        <v>205</v>
      </c>
      <c r="AE24" s="143">
        <f t="shared" si="0"/>
        <v>205</v>
      </c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</row>
    <row r="25" spans="1:53" ht="30" customHeight="1" x14ac:dyDescent="0.35">
      <c r="A25" s="581" t="s">
        <v>219</v>
      </c>
      <c r="B25" s="594"/>
      <c r="C25" s="595" t="s">
        <v>726</v>
      </c>
      <c r="D25" s="577"/>
      <c r="E25" s="596" t="s">
        <v>1112</v>
      </c>
      <c r="F25" s="589">
        <v>1</v>
      </c>
      <c r="G25" s="162"/>
      <c r="H25" s="163"/>
      <c r="I25" s="274">
        <f t="shared" si="1"/>
        <v>0</v>
      </c>
      <c r="J25" s="162"/>
      <c r="K25" s="274">
        <f t="shared" si="2"/>
        <v>0</v>
      </c>
      <c r="L25" s="162"/>
      <c r="M25" s="278">
        <f t="shared" si="3"/>
        <v>0</v>
      </c>
      <c r="N25" s="163"/>
      <c r="O25" s="274">
        <f t="shared" si="4"/>
        <v>0</v>
      </c>
      <c r="P25" s="584"/>
      <c r="Q25" s="585">
        <f t="shared" si="5"/>
        <v>0</v>
      </c>
      <c r="R25" s="588"/>
      <c r="S25" s="586">
        <f t="shared" si="6"/>
        <v>0</v>
      </c>
      <c r="T25" s="124">
        <f t="shared" si="7"/>
        <v>0</v>
      </c>
      <c r="U25" s="122">
        <f t="shared" si="8"/>
        <v>0</v>
      </c>
      <c r="V25" s="123">
        <f t="shared" si="9"/>
        <v>0</v>
      </c>
      <c r="X25" s="105" t="s">
        <v>219</v>
      </c>
      <c r="Y25" s="259"/>
      <c r="Z25" s="259" t="s">
        <v>727</v>
      </c>
      <c r="AA25" s="105"/>
      <c r="AB25" s="138" t="s">
        <v>657</v>
      </c>
      <c r="AC25" s="598">
        <v>142.5</v>
      </c>
      <c r="AD25" s="599">
        <v>51.25</v>
      </c>
      <c r="AE25" s="143">
        <f t="shared" si="0"/>
        <v>51.25</v>
      </c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</row>
    <row r="26" spans="1:53" ht="30" customHeight="1" x14ac:dyDescent="0.35">
      <c r="A26" s="581" t="s">
        <v>234</v>
      </c>
      <c r="B26" s="607"/>
      <c r="C26" s="595" t="s">
        <v>728</v>
      </c>
      <c r="D26" s="577"/>
      <c r="E26" s="596" t="s">
        <v>1112</v>
      </c>
      <c r="F26" s="589">
        <v>1</v>
      </c>
      <c r="G26" s="162"/>
      <c r="H26" s="163"/>
      <c r="I26" s="274">
        <f t="shared" si="1"/>
        <v>0</v>
      </c>
      <c r="J26" s="162"/>
      <c r="K26" s="274">
        <f t="shared" si="2"/>
        <v>0</v>
      </c>
      <c r="L26" s="162"/>
      <c r="M26" s="278">
        <f t="shared" si="3"/>
        <v>0</v>
      </c>
      <c r="N26" s="163"/>
      <c r="O26" s="274">
        <f t="shared" si="4"/>
        <v>0</v>
      </c>
      <c r="P26" s="584"/>
      <c r="Q26" s="585">
        <f t="shared" si="5"/>
        <v>0</v>
      </c>
      <c r="R26" s="588"/>
      <c r="S26" s="586">
        <f t="shared" si="6"/>
        <v>0</v>
      </c>
      <c r="T26" s="124">
        <f t="shared" si="7"/>
        <v>0</v>
      </c>
      <c r="U26" s="122">
        <f t="shared" si="8"/>
        <v>0</v>
      </c>
      <c r="V26" s="123">
        <f t="shared" si="9"/>
        <v>0</v>
      </c>
      <c r="X26" s="105" t="s">
        <v>234</v>
      </c>
      <c r="Y26" s="126"/>
      <c r="Z26" s="259" t="s">
        <v>729</v>
      </c>
      <c r="AA26" s="105"/>
      <c r="AB26" s="138" t="s">
        <v>702</v>
      </c>
      <c r="AC26" s="113">
        <v>10</v>
      </c>
      <c r="AD26" s="599">
        <v>205</v>
      </c>
      <c r="AE26" s="143">
        <f t="shared" si="0"/>
        <v>205</v>
      </c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</row>
    <row r="27" spans="1:53" ht="30" customHeight="1" x14ac:dyDescent="0.35">
      <c r="A27" s="581" t="s">
        <v>245</v>
      </c>
      <c r="B27" s="607"/>
      <c r="C27" s="595" t="s">
        <v>730</v>
      </c>
      <c r="D27" s="577"/>
      <c r="E27" s="596" t="s">
        <v>1112</v>
      </c>
      <c r="F27" s="589">
        <v>1</v>
      </c>
      <c r="G27" s="162"/>
      <c r="H27" s="163"/>
      <c r="I27" s="274">
        <f t="shared" si="1"/>
        <v>0</v>
      </c>
      <c r="J27" s="162"/>
      <c r="K27" s="274">
        <f t="shared" si="2"/>
        <v>0</v>
      </c>
      <c r="L27" s="162"/>
      <c r="M27" s="278">
        <f t="shared" si="3"/>
        <v>0</v>
      </c>
      <c r="N27" s="163"/>
      <c r="O27" s="274">
        <f t="shared" si="4"/>
        <v>0</v>
      </c>
      <c r="P27" s="584"/>
      <c r="Q27" s="585">
        <f t="shared" si="5"/>
        <v>0</v>
      </c>
      <c r="R27" s="588"/>
      <c r="S27" s="586">
        <f t="shared" si="6"/>
        <v>0</v>
      </c>
      <c r="T27" s="124">
        <f t="shared" si="7"/>
        <v>0</v>
      </c>
      <c r="U27" s="122">
        <f t="shared" si="8"/>
        <v>0</v>
      </c>
      <c r="V27" s="123">
        <f t="shared" si="9"/>
        <v>0</v>
      </c>
      <c r="X27" s="105" t="s">
        <v>245</v>
      </c>
      <c r="Y27" s="126"/>
      <c r="Z27" s="259" t="s">
        <v>731</v>
      </c>
      <c r="AA27" s="105"/>
      <c r="AB27" s="138" t="s">
        <v>657</v>
      </c>
      <c r="AC27" s="129">
        <v>196</v>
      </c>
      <c r="AD27" s="608">
        <v>32</v>
      </c>
      <c r="AE27" s="143">
        <f t="shared" si="0"/>
        <v>32</v>
      </c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</row>
    <row r="28" spans="1:53" ht="30" customHeight="1" x14ac:dyDescent="0.35">
      <c r="A28" s="581" t="s">
        <v>256</v>
      </c>
      <c r="B28" s="607"/>
      <c r="C28" s="602" t="s">
        <v>732</v>
      </c>
      <c r="D28" s="577"/>
      <c r="E28" s="596" t="s">
        <v>1112</v>
      </c>
      <c r="F28" s="589">
        <v>1</v>
      </c>
      <c r="G28" s="162"/>
      <c r="H28" s="163"/>
      <c r="I28" s="274">
        <f t="shared" si="1"/>
        <v>0</v>
      </c>
      <c r="J28" s="162"/>
      <c r="K28" s="274">
        <f t="shared" si="2"/>
        <v>0</v>
      </c>
      <c r="L28" s="162"/>
      <c r="M28" s="278">
        <f t="shared" si="3"/>
        <v>0</v>
      </c>
      <c r="N28" s="163"/>
      <c r="O28" s="274">
        <f t="shared" si="4"/>
        <v>0</v>
      </c>
      <c r="P28" s="584"/>
      <c r="Q28" s="585">
        <f t="shared" si="5"/>
        <v>0</v>
      </c>
      <c r="R28" s="588"/>
      <c r="S28" s="586">
        <f t="shared" si="6"/>
        <v>0</v>
      </c>
      <c r="T28" s="124">
        <f t="shared" si="7"/>
        <v>0</v>
      </c>
      <c r="U28" s="122">
        <f t="shared" si="8"/>
        <v>0</v>
      </c>
      <c r="V28" s="123">
        <f t="shared" si="9"/>
        <v>0</v>
      </c>
      <c r="X28" s="105" t="s">
        <v>256</v>
      </c>
      <c r="Y28" s="126"/>
      <c r="Z28" s="603" t="s">
        <v>733</v>
      </c>
      <c r="AA28" s="105"/>
      <c r="AB28" s="138" t="s">
        <v>657</v>
      </c>
      <c r="AC28" s="598" t="s">
        <v>734</v>
      </c>
      <c r="AD28" s="609">
        <v>3.9002999999999997</v>
      </c>
      <c r="AE28" s="143">
        <f t="shared" si="0"/>
        <v>3.9002999999999997</v>
      </c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</row>
    <row r="29" spans="1:53" ht="30" customHeight="1" x14ac:dyDescent="0.35">
      <c r="A29" s="581" t="s">
        <v>545</v>
      </c>
      <c r="B29" s="607"/>
      <c r="C29" s="595" t="s">
        <v>735</v>
      </c>
      <c r="D29" s="577"/>
      <c r="E29" s="596" t="s">
        <v>1112</v>
      </c>
      <c r="F29" s="589">
        <v>1</v>
      </c>
      <c r="G29" s="162"/>
      <c r="H29" s="163"/>
      <c r="I29" s="274">
        <f t="shared" si="1"/>
        <v>0</v>
      </c>
      <c r="J29" s="162"/>
      <c r="K29" s="274">
        <f t="shared" si="2"/>
        <v>0</v>
      </c>
      <c r="L29" s="162"/>
      <c r="M29" s="278">
        <f t="shared" si="3"/>
        <v>0</v>
      </c>
      <c r="N29" s="163"/>
      <c r="O29" s="274">
        <f t="shared" si="4"/>
        <v>0</v>
      </c>
      <c r="P29" s="584"/>
      <c r="Q29" s="585">
        <f t="shared" si="5"/>
        <v>0</v>
      </c>
      <c r="R29" s="588"/>
      <c r="S29" s="586">
        <f t="shared" si="6"/>
        <v>0</v>
      </c>
      <c r="T29" s="124">
        <f t="shared" si="7"/>
        <v>0</v>
      </c>
      <c r="U29" s="122">
        <f t="shared" si="8"/>
        <v>0</v>
      </c>
      <c r="V29" s="123">
        <f t="shared" si="9"/>
        <v>0</v>
      </c>
      <c r="X29" s="105" t="s">
        <v>545</v>
      </c>
      <c r="Y29" s="126"/>
      <c r="Z29" s="259" t="s">
        <v>736</v>
      </c>
      <c r="AA29" s="105"/>
      <c r="AB29" s="138" t="s">
        <v>657</v>
      </c>
      <c r="AC29" s="598">
        <v>142.5</v>
      </c>
      <c r="AD29" s="609">
        <v>3.9002999999999997</v>
      </c>
      <c r="AE29" s="143">
        <f t="shared" si="0"/>
        <v>3.9002999999999997</v>
      </c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</row>
    <row r="30" spans="1:53" ht="30" customHeight="1" x14ac:dyDescent="0.35">
      <c r="A30" s="581" t="s">
        <v>556</v>
      </c>
      <c r="B30" s="607"/>
      <c r="C30" s="602" t="s">
        <v>737</v>
      </c>
      <c r="D30" s="577"/>
      <c r="E30" s="596" t="s">
        <v>903</v>
      </c>
      <c r="F30" s="589">
        <v>1</v>
      </c>
      <c r="G30" s="162"/>
      <c r="H30" s="163"/>
      <c r="I30" s="274">
        <f t="shared" si="1"/>
        <v>0</v>
      </c>
      <c r="J30" s="162"/>
      <c r="K30" s="274">
        <f t="shared" si="2"/>
        <v>0</v>
      </c>
      <c r="L30" s="162"/>
      <c r="M30" s="278">
        <f t="shared" si="3"/>
        <v>0</v>
      </c>
      <c r="N30" s="163"/>
      <c r="O30" s="274">
        <f t="shared" si="4"/>
        <v>0</v>
      </c>
      <c r="P30" s="584"/>
      <c r="Q30" s="585">
        <f t="shared" si="5"/>
        <v>0</v>
      </c>
      <c r="R30" s="588"/>
      <c r="S30" s="586">
        <f t="shared" si="6"/>
        <v>0</v>
      </c>
      <c r="T30" s="124">
        <f t="shared" si="7"/>
        <v>0</v>
      </c>
      <c r="U30" s="122">
        <f t="shared" si="8"/>
        <v>0</v>
      </c>
      <c r="V30" s="123">
        <f t="shared" si="9"/>
        <v>0</v>
      </c>
      <c r="X30" s="105" t="s">
        <v>556</v>
      </c>
      <c r="Y30" s="126"/>
      <c r="Z30" s="603" t="s">
        <v>738</v>
      </c>
      <c r="AA30" s="105"/>
      <c r="AB30" s="138" t="s">
        <v>903</v>
      </c>
      <c r="AC30" s="129">
        <v>4</v>
      </c>
      <c r="AD30" s="608">
        <v>1000</v>
      </c>
      <c r="AE30" s="143">
        <f t="shared" si="0"/>
        <v>1000</v>
      </c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</row>
    <row r="31" spans="1:53" ht="30" customHeight="1" x14ac:dyDescent="0.35">
      <c r="A31" s="581" t="s">
        <v>670</v>
      </c>
      <c r="B31" s="594"/>
      <c r="C31" s="602" t="s">
        <v>739</v>
      </c>
      <c r="D31" s="577"/>
      <c r="E31" s="596" t="s">
        <v>903</v>
      </c>
      <c r="F31" s="589">
        <v>1</v>
      </c>
      <c r="G31" s="162"/>
      <c r="H31" s="163"/>
      <c r="I31" s="274">
        <f t="shared" si="1"/>
        <v>0</v>
      </c>
      <c r="J31" s="162"/>
      <c r="K31" s="274">
        <f t="shared" si="2"/>
        <v>0</v>
      </c>
      <c r="L31" s="162"/>
      <c r="M31" s="278">
        <f t="shared" si="3"/>
        <v>0</v>
      </c>
      <c r="N31" s="163"/>
      <c r="O31" s="274">
        <f t="shared" si="4"/>
        <v>0</v>
      </c>
      <c r="P31" s="584"/>
      <c r="Q31" s="585">
        <f t="shared" si="5"/>
        <v>0</v>
      </c>
      <c r="R31" s="588"/>
      <c r="S31" s="586">
        <f t="shared" si="6"/>
        <v>0</v>
      </c>
      <c r="T31" s="124">
        <f t="shared" si="7"/>
        <v>0</v>
      </c>
      <c r="U31" s="122">
        <f t="shared" si="8"/>
        <v>0</v>
      </c>
      <c r="V31" s="123">
        <f t="shared" si="9"/>
        <v>0</v>
      </c>
      <c r="X31" s="105" t="s">
        <v>670</v>
      </c>
      <c r="Y31" s="259"/>
      <c r="Z31" s="603" t="s">
        <v>740</v>
      </c>
      <c r="AA31" s="105"/>
      <c r="AB31" s="138" t="s">
        <v>903</v>
      </c>
      <c r="AC31" s="129">
        <v>1</v>
      </c>
      <c r="AD31" s="608">
        <v>2112.149143085087</v>
      </c>
      <c r="AE31" s="143">
        <f t="shared" si="0"/>
        <v>2112.149143085087</v>
      </c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</row>
    <row r="32" spans="1:53" ht="10" customHeight="1" x14ac:dyDescent="0.35">
      <c r="A32" s="610"/>
      <c r="B32" s="594"/>
      <c r="C32" s="611"/>
      <c r="D32" s="577"/>
      <c r="E32" s="596"/>
      <c r="F32" s="612"/>
      <c r="G32" s="584"/>
      <c r="H32" s="166"/>
      <c r="I32" s="167"/>
      <c r="J32" s="584"/>
      <c r="K32" s="586"/>
      <c r="L32" s="584"/>
      <c r="M32" s="585"/>
      <c r="N32" s="585"/>
      <c r="O32" s="586"/>
      <c r="P32" s="151"/>
      <c r="Q32" s="166"/>
      <c r="R32" s="166"/>
      <c r="S32" s="167"/>
      <c r="T32" s="151"/>
      <c r="U32" s="166"/>
      <c r="V32" s="167"/>
      <c r="X32" s="126"/>
      <c r="Y32" s="259"/>
      <c r="Z32" s="112"/>
      <c r="AA32" s="105"/>
      <c r="AB32" s="138"/>
      <c r="AC32" s="129"/>
      <c r="AD32" s="608"/>
      <c r="AE32" s="143">
        <f t="shared" si="0"/>
        <v>0</v>
      </c>
      <c r="AF32" s="147"/>
      <c r="AG32" s="141"/>
      <c r="AH32" s="142"/>
      <c r="AI32" s="141"/>
      <c r="AJ32" s="142"/>
      <c r="AK32" s="142"/>
      <c r="AL32" s="142"/>
      <c r="AM32" s="146"/>
      <c r="AN32" s="147"/>
      <c r="AO32" s="148"/>
      <c r="AP32" s="148"/>
      <c r="AQ32" s="101"/>
      <c r="AR32" s="101"/>
      <c r="AS32" s="101"/>
      <c r="AT32" s="101"/>
      <c r="AU32" s="101"/>
      <c r="AV32" s="101"/>
      <c r="AW32" s="101"/>
      <c r="AX32" s="101"/>
      <c r="AY32" s="146"/>
      <c r="AZ32" s="148"/>
      <c r="BA32" s="148"/>
    </row>
    <row r="33" spans="1:53" ht="30" customHeight="1" x14ac:dyDescent="0.35">
      <c r="A33" s="613" t="s">
        <v>287</v>
      </c>
      <c r="C33" s="576" t="s">
        <v>741</v>
      </c>
      <c r="D33" s="577"/>
      <c r="E33" s="596"/>
      <c r="F33" s="612"/>
      <c r="G33" s="584"/>
      <c r="H33" s="166"/>
      <c r="I33" s="167"/>
      <c r="J33" s="584"/>
      <c r="K33" s="586"/>
      <c r="L33" s="584"/>
      <c r="M33" s="585"/>
      <c r="N33" s="585"/>
      <c r="O33" s="586"/>
      <c r="P33" s="151"/>
      <c r="Q33" s="166"/>
      <c r="R33" s="166"/>
      <c r="S33" s="167"/>
      <c r="T33" s="151"/>
      <c r="U33" s="166"/>
      <c r="V33" s="167"/>
      <c r="X33" s="260" t="s">
        <v>287</v>
      </c>
      <c r="Y33" s="101"/>
      <c r="Z33" s="136" t="s">
        <v>742</v>
      </c>
      <c r="AA33" s="105"/>
      <c r="AB33" s="138"/>
      <c r="AC33" s="129"/>
      <c r="AD33" s="608"/>
      <c r="AE33" s="143">
        <f t="shared" si="0"/>
        <v>0</v>
      </c>
      <c r="AF33" s="147"/>
      <c r="AG33" s="141"/>
      <c r="AH33" s="142"/>
      <c r="AI33" s="141"/>
      <c r="AJ33" s="142"/>
      <c r="AK33" s="142"/>
      <c r="AL33" s="142"/>
      <c r="AM33" s="146"/>
      <c r="AN33" s="147"/>
      <c r="AO33" s="148"/>
      <c r="AP33" s="148"/>
      <c r="AQ33" s="101"/>
      <c r="AR33" s="101"/>
      <c r="AS33" s="101"/>
      <c r="AT33" s="101"/>
      <c r="AU33" s="101"/>
      <c r="AV33" s="101"/>
      <c r="AW33" s="101"/>
      <c r="AX33" s="101"/>
      <c r="AY33" s="146"/>
      <c r="AZ33" s="148"/>
      <c r="BA33" s="148"/>
    </row>
    <row r="34" spans="1:53" ht="30" customHeight="1" x14ac:dyDescent="0.35">
      <c r="A34" s="581" t="s">
        <v>290</v>
      </c>
      <c r="B34" s="594"/>
      <c r="C34" s="595" t="s">
        <v>743</v>
      </c>
      <c r="D34" s="577"/>
      <c r="E34" s="596" t="s">
        <v>1112</v>
      </c>
      <c r="F34" s="612">
        <v>1</v>
      </c>
      <c r="G34" s="162"/>
      <c r="H34" s="163"/>
      <c r="I34" s="274">
        <f t="shared" si="1"/>
        <v>0</v>
      </c>
      <c r="J34" s="162"/>
      <c r="K34" s="274">
        <f t="shared" si="2"/>
        <v>0</v>
      </c>
      <c r="L34" s="162"/>
      <c r="M34" s="278">
        <f t="shared" si="3"/>
        <v>0</v>
      </c>
      <c r="N34" s="163"/>
      <c r="O34" s="274">
        <f t="shared" si="4"/>
        <v>0</v>
      </c>
      <c r="P34" s="584"/>
      <c r="Q34" s="585">
        <f t="shared" si="5"/>
        <v>0</v>
      </c>
      <c r="R34" s="588"/>
      <c r="S34" s="586">
        <f t="shared" si="6"/>
        <v>0</v>
      </c>
      <c r="T34" s="124">
        <f t="shared" si="7"/>
        <v>0</v>
      </c>
      <c r="U34" s="122">
        <f t="shared" si="8"/>
        <v>0</v>
      </c>
      <c r="V34" s="123">
        <f t="shared" si="9"/>
        <v>0</v>
      </c>
      <c r="X34" s="105" t="s">
        <v>290</v>
      </c>
      <c r="Y34" s="259"/>
      <c r="Z34" s="259" t="s">
        <v>744</v>
      </c>
      <c r="AA34" s="105"/>
      <c r="AB34" s="138" t="s">
        <v>657</v>
      </c>
      <c r="AC34" s="129">
        <v>90</v>
      </c>
      <c r="AD34" s="608">
        <v>20</v>
      </c>
      <c r="AE34" s="143">
        <f t="shared" si="0"/>
        <v>20</v>
      </c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</row>
    <row r="35" spans="1:53" ht="30" customHeight="1" x14ac:dyDescent="0.35">
      <c r="A35" s="581" t="s">
        <v>295</v>
      </c>
      <c r="B35" s="594"/>
      <c r="C35" s="595" t="s">
        <v>745</v>
      </c>
      <c r="D35" s="577"/>
      <c r="E35" s="596" t="s">
        <v>1112</v>
      </c>
      <c r="F35" s="612">
        <v>1</v>
      </c>
      <c r="G35" s="162"/>
      <c r="H35" s="163"/>
      <c r="I35" s="274">
        <f t="shared" si="1"/>
        <v>0</v>
      </c>
      <c r="J35" s="162"/>
      <c r="K35" s="274">
        <f t="shared" si="2"/>
        <v>0</v>
      </c>
      <c r="L35" s="162"/>
      <c r="M35" s="278">
        <f t="shared" si="3"/>
        <v>0</v>
      </c>
      <c r="N35" s="163"/>
      <c r="O35" s="274">
        <f t="shared" si="4"/>
        <v>0</v>
      </c>
      <c r="P35" s="584"/>
      <c r="Q35" s="585">
        <f t="shared" si="5"/>
        <v>0</v>
      </c>
      <c r="R35" s="588"/>
      <c r="S35" s="586">
        <f t="shared" si="6"/>
        <v>0</v>
      </c>
      <c r="T35" s="124">
        <f t="shared" si="7"/>
        <v>0</v>
      </c>
      <c r="U35" s="122">
        <f t="shared" si="8"/>
        <v>0</v>
      </c>
      <c r="V35" s="123">
        <f t="shared" si="9"/>
        <v>0</v>
      </c>
      <c r="X35" s="105" t="s">
        <v>295</v>
      </c>
      <c r="Y35" s="259"/>
      <c r="Z35" s="259" t="s">
        <v>747</v>
      </c>
      <c r="AA35" s="105"/>
      <c r="AB35" s="138" t="s">
        <v>746</v>
      </c>
      <c r="AC35" s="614">
        <v>164.5</v>
      </c>
      <c r="AD35" s="615">
        <v>2</v>
      </c>
      <c r="AE35" s="143">
        <f t="shared" si="0"/>
        <v>2</v>
      </c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</row>
    <row r="36" spans="1:53" ht="30" customHeight="1" x14ac:dyDescent="0.35">
      <c r="A36" s="581" t="s">
        <v>298</v>
      </c>
      <c r="B36" s="594"/>
      <c r="C36" s="595" t="s">
        <v>748</v>
      </c>
      <c r="D36" s="577"/>
      <c r="E36" s="596" t="s">
        <v>1112</v>
      </c>
      <c r="F36" s="612">
        <v>1</v>
      </c>
      <c r="G36" s="162"/>
      <c r="H36" s="163"/>
      <c r="I36" s="274">
        <f t="shared" si="1"/>
        <v>0</v>
      </c>
      <c r="J36" s="162"/>
      <c r="K36" s="274">
        <f t="shared" si="2"/>
        <v>0</v>
      </c>
      <c r="L36" s="162"/>
      <c r="M36" s="278">
        <f t="shared" si="3"/>
        <v>0</v>
      </c>
      <c r="N36" s="163"/>
      <c r="O36" s="274">
        <f t="shared" si="4"/>
        <v>0</v>
      </c>
      <c r="P36" s="584"/>
      <c r="Q36" s="585">
        <f t="shared" si="5"/>
        <v>0</v>
      </c>
      <c r="R36" s="588"/>
      <c r="S36" s="586">
        <f t="shared" si="6"/>
        <v>0</v>
      </c>
      <c r="T36" s="124">
        <f t="shared" si="7"/>
        <v>0</v>
      </c>
      <c r="U36" s="122">
        <f t="shared" si="8"/>
        <v>0</v>
      </c>
      <c r="V36" s="123">
        <f t="shared" si="9"/>
        <v>0</v>
      </c>
      <c r="X36" s="105" t="s">
        <v>298</v>
      </c>
      <c r="Y36" s="259"/>
      <c r="Z36" s="259" t="s">
        <v>749</v>
      </c>
      <c r="AA36" s="105"/>
      <c r="AB36" s="138" t="s">
        <v>657</v>
      </c>
      <c r="AC36" s="129">
        <v>38</v>
      </c>
      <c r="AD36" s="608">
        <v>21</v>
      </c>
      <c r="AE36" s="143">
        <f t="shared" si="0"/>
        <v>21</v>
      </c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</row>
    <row r="37" spans="1:53" ht="30" customHeight="1" x14ac:dyDescent="0.35">
      <c r="A37" s="613" t="s">
        <v>301</v>
      </c>
      <c r="B37" s="594"/>
      <c r="C37" s="576" t="s">
        <v>750</v>
      </c>
      <c r="D37" s="577"/>
      <c r="E37" s="596"/>
      <c r="F37" s="612"/>
      <c r="G37" s="151"/>
      <c r="H37" s="152"/>
      <c r="I37" s="153"/>
      <c r="J37" s="151"/>
      <c r="K37" s="153"/>
      <c r="L37" s="151"/>
      <c r="M37" s="152"/>
      <c r="N37" s="152"/>
      <c r="O37" s="153"/>
      <c r="P37" s="151"/>
      <c r="Q37" s="152"/>
      <c r="R37" s="152"/>
      <c r="S37" s="153"/>
      <c r="T37" s="151"/>
      <c r="U37" s="152"/>
      <c r="V37" s="153"/>
      <c r="X37" s="260" t="s">
        <v>301</v>
      </c>
      <c r="Y37" s="259"/>
      <c r="Z37" s="136" t="s">
        <v>751</v>
      </c>
      <c r="AA37" s="105"/>
      <c r="AB37" s="138"/>
      <c r="AC37" s="129"/>
      <c r="AD37" s="608"/>
      <c r="AE37" s="143">
        <f t="shared" si="0"/>
        <v>0</v>
      </c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</row>
    <row r="38" spans="1:53" ht="30" customHeight="1" x14ac:dyDescent="0.35">
      <c r="A38" s="574" t="s">
        <v>304</v>
      </c>
      <c r="B38" s="594"/>
      <c r="C38" s="576" t="s">
        <v>752</v>
      </c>
      <c r="D38" s="577"/>
      <c r="E38" s="596"/>
      <c r="F38" s="612"/>
      <c r="G38" s="151"/>
      <c r="H38" s="152"/>
      <c r="I38" s="153">
        <f t="shared" si="1"/>
        <v>0</v>
      </c>
      <c r="J38" s="151"/>
      <c r="K38" s="153">
        <f t="shared" si="2"/>
        <v>0</v>
      </c>
      <c r="L38" s="151"/>
      <c r="M38" s="152">
        <f t="shared" si="3"/>
        <v>0</v>
      </c>
      <c r="N38" s="152"/>
      <c r="O38" s="153">
        <f t="shared" si="4"/>
        <v>0</v>
      </c>
      <c r="P38" s="151"/>
      <c r="Q38" s="152">
        <f t="shared" si="5"/>
        <v>0</v>
      </c>
      <c r="R38" s="152"/>
      <c r="S38" s="153">
        <f t="shared" si="6"/>
        <v>0</v>
      </c>
      <c r="T38" s="151">
        <f t="shared" si="7"/>
        <v>0</v>
      </c>
      <c r="U38" s="152">
        <f t="shared" si="8"/>
        <v>0</v>
      </c>
      <c r="V38" s="153">
        <f t="shared" si="9"/>
        <v>0</v>
      </c>
      <c r="X38" s="135" t="s">
        <v>304</v>
      </c>
      <c r="Y38" s="259"/>
      <c r="Z38" s="136" t="s">
        <v>753</v>
      </c>
      <c r="AA38" s="105"/>
      <c r="AB38" s="138"/>
      <c r="AC38" s="129"/>
      <c r="AD38" s="608"/>
      <c r="AE38" s="143">
        <f t="shared" si="0"/>
        <v>0</v>
      </c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</row>
    <row r="39" spans="1:53" ht="30" customHeight="1" x14ac:dyDescent="0.35">
      <c r="A39" s="581" t="s">
        <v>754</v>
      </c>
      <c r="B39" s="594"/>
      <c r="C39" s="595" t="s">
        <v>755</v>
      </c>
      <c r="D39" s="577"/>
      <c r="E39" s="596" t="s">
        <v>172</v>
      </c>
      <c r="F39" s="612">
        <v>2</v>
      </c>
      <c r="G39" s="162"/>
      <c r="H39" s="163"/>
      <c r="I39" s="274">
        <f t="shared" si="1"/>
        <v>0</v>
      </c>
      <c r="J39" s="162"/>
      <c r="K39" s="274">
        <f t="shared" si="2"/>
        <v>0</v>
      </c>
      <c r="L39" s="162"/>
      <c r="M39" s="278">
        <f t="shared" si="3"/>
        <v>0</v>
      </c>
      <c r="N39" s="163"/>
      <c r="O39" s="274">
        <f t="shared" si="4"/>
        <v>0</v>
      </c>
      <c r="P39" s="584"/>
      <c r="Q39" s="585">
        <f t="shared" si="5"/>
        <v>0</v>
      </c>
      <c r="R39" s="588"/>
      <c r="S39" s="586">
        <f t="shared" si="6"/>
        <v>0</v>
      </c>
      <c r="T39" s="124">
        <f t="shared" si="7"/>
        <v>0</v>
      </c>
      <c r="U39" s="122">
        <f t="shared" si="8"/>
        <v>0</v>
      </c>
      <c r="V39" s="123">
        <f t="shared" si="9"/>
        <v>0</v>
      </c>
      <c r="X39" s="105" t="s">
        <v>754</v>
      </c>
      <c r="Y39" s="259"/>
      <c r="Z39" s="259" t="s">
        <v>756</v>
      </c>
      <c r="AA39" s="105"/>
      <c r="AB39" s="138" t="s">
        <v>172</v>
      </c>
      <c r="AC39" s="129">
        <v>2</v>
      </c>
      <c r="AD39" s="608">
        <v>700</v>
      </c>
      <c r="AE39" s="143">
        <f t="shared" si="0"/>
        <v>1400</v>
      </c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</row>
    <row r="40" spans="1:53" ht="30" customHeight="1" x14ac:dyDescent="0.35">
      <c r="A40" s="581" t="s">
        <v>757</v>
      </c>
      <c r="B40" s="594"/>
      <c r="C40" s="595" t="s">
        <v>758</v>
      </c>
      <c r="D40" s="577"/>
      <c r="E40" s="596" t="s">
        <v>172</v>
      </c>
      <c r="F40" s="612">
        <v>1</v>
      </c>
      <c r="G40" s="162"/>
      <c r="H40" s="163"/>
      <c r="I40" s="274">
        <f t="shared" si="1"/>
        <v>0</v>
      </c>
      <c r="J40" s="162"/>
      <c r="K40" s="274">
        <f t="shared" si="2"/>
        <v>0</v>
      </c>
      <c r="L40" s="162"/>
      <c r="M40" s="278">
        <f t="shared" si="3"/>
        <v>0</v>
      </c>
      <c r="N40" s="163"/>
      <c r="O40" s="274">
        <f t="shared" si="4"/>
        <v>0</v>
      </c>
      <c r="P40" s="584"/>
      <c r="Q40" s="585">
        <f t="shared" si="5"/>
        <v>0</v>
      </c>
      <c r="R40" s="588"/>
      <c r="S40" s="586">
        <f t="shared" si="6"/>
        <v>0</v>
      </c>
      <c r="T40" s="124">
        <f t="shared" si="7"/>
        <v>0</v>
      </c>
      <c r="U40" s="122">
        <f t="shared" si="8"/>
        <v>0</v>
      </c>
      <c r="V40" s="123">
        <f t="shared" si="9"/>
        <v>0</v>
      </c>
      <c r="X40" s="105" t="s">
        <v>757</v>
      </c>
      <c r="Y40" s="259"/>
      <c r="Z40" s="259" t="s">
        <v>759</v>
      </c>
      <c r="AA40" s="105"/>
      <c r="AB40" s="138" t="s">
        <v>172</v>
      </c>
      <c r="AC40" s="129">
        <v>1</v>
      </c>
      <c r="AD40" s="608">
        <v>750</v>
      </c>
      <c r="AE40" s="143">
        <f t="shared" si="0"/>
        <v>750</v>
      </c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</row>
    <row r="41" spans="1:53" ht="30" customHeight="1" x14ac:dyDescent="0.35">
      <c r="A41" s="574" t="s">
        <v>307</v>
      </c>
      <c r="B41" s="594"/>
      <c r="C41" s="576" t="s">
        <v>760</v>
      </c>
      <c r="D41" s="577"/>
      <c r="E41" s="596"/>
      <c r="F41" s="612"/>
      <c r="G41" s="151"/>
      <c r="H41" s="152"/>
      <c r="I41" s="153"/>
      <c r="J41" s="151"/>
      <c r="K41" s="153"/>
      <c r="L41" s="151"/>
      <c r="M41" s="152"/>
      <c r="N41" s="152"/>
      <c r="O41" s="153"/>
      <c r="P41" s="151"/>
      <c r="Q41" s="152"/>
      <c r="R41" s="152"/>
      <c r="S41" s="153"/>
      <c r="T41" s="151"/>
      <c r="U41" s="152"/>
      <c r="V41" s="153"/>
      <c r="X41" s="135" t="s">
        <v>307</v>
      </c>
      <c r="Y41" s="259"/>
      <c r="Z41" s="136" t="s">
        <v>761</v>
      </c>
      <c r="AA41" s="105"/>
      <c r="AB41" s="138"/>
      <c r="AC41" s="129"/>
      <c r="AD41" s="608"/>
      <c r="AE41" s="143">
        <f t="shared" si="0"/>
        <v>0</v>
      </c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</row>
    <row r="42" spans="1:53" ht="30" customHeight="1" x14ac:dyDescent="0.35">
      <c r="A42" s="581" t="s">
        <v>762</v>
      </c>
      <c r="B42" s="594"/>
      <c r="C42" s="595" t="s">
        <v>763</v>
      </c>
      <c r="D42" s="577"/>
      <c r="E42" s="596" t="s">
        <v>172</v>
      </c>
      <c r="F42" s="612">
        <v>2</v>
      </c>
      <c r="G42" s="162"/>
      <c r="H42" s="163"/>
      <c r="I42" s="274">
        <f t="shared" si="1"/>
        <v>0</v>
      </c>
      <c r="J42" s="162"/>
      <c r="K42" s="274">
        <f t="shared" si="2"/>
        <v>0</v>
      </c>
      <c r="L42" s="162"/>
      <c r="M42" s="278">
        <f t="shared" si="3"/>
        <v>0</v>
      </c>
      <c r="N42" s="163"/>
      <c r="O42" s="274">
        <f t="shared" si="4"/>
        <v>0</v>
      </c>
      <c r="P42" s="584"/>
      <c r="Q42" s="585">
        <f t="shared" si="5"/>
        <v>0</v>
      </c>
      <c r="R42" s="588"/>
      <c r="S42" s="586">
        <f t="shared" si="6"/>
        <v>0</v>
      </c>
      <c r="T42" s="124">
        <f t="shared" si="7"/>
        <v>0</v>
      </c>
      <c r="U42" s="122">
        <f t="shared" si="8"/>
        <v>0</v>
      </c>
      <c r="V42" s="123">
        <f t="shared" si="9"/>
        <v>0</v>
      </c>
      <c r="X42" s="105" t="s">
        <v>762</v>
      </c>
      <c r="Y42" s="259"/>
      <c r="Z42" s="259" t="s">
        <v>764</v>
      </c>
      <c r="AA42" s="105"/>
      <c r="AB42" s="138" t="s">
        <v>172</v>
      </c>
      <c r="AC42" s="129">
        <v>2</v>
      </c>
      <c r="AD42" s="608">
        <v>405.40540540540542</v>
      </c>
      <c r="AE42" s="143">
        <f t="shared" si="0"/>
        <v>810.81081081081084</v>
      </c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</row>
    <row r="43" spans="1:53" ht="30" customHeight="1" x14ac:dyDescent="0.35">
      <c r="A43" s="581" t="s">
        <v>765</v>
      </c>
      <c r="B43" s="594"/>
      <c r="C43" s="595" t="s">
        <v>766</v>
      </c>
      <c r="D43" s="577"/>
      <c r="E43" s="596" t="s">
        <v>172</v>
      </c>
      <c r="F43" s="612">
        <v>4</v>
      </c>
      <c r="G43" s="162"/>
      <c r="H43" s="163"/>
      <c r="I43" s="274">
        <f t="shared" si="1"/>
        <v>0</v>
      </c>
      <c r="J43" s="162"/>
      <c r="K43" s="274">
        <f t="shared" si="2"/>
        <v>0</v>
      </c>
      <c r="L43" s="162"/>
      <c r="M43" s="278">
        <f t="shared" si="3"/>
        <v>0</v>
      </c>
      <c r="N43" s="163"/>
      <c r="O43" s="274">
        <f t="shared" si="4"/>
        <v>0</v>
      </c>
      <c r="P43" s="584"/>
      <c r="Q43" s="585">
        <f t="shared" si="5"/>
        <v>0</v>
      </c>
      <c r="R43" s="588"/>
      <c r="S43" s="586">
        <f t="shared" si="6"/>
        <v>0</v>
      </c>
      <c r="T43" s="124">
        <f t="shared" si="7"/>
        <v>0</v>
      </c>
      <c r="U43" s="122">
        <f t="shared" si="8"/>
        <v>0</v>
      </c>
      <c r="V43" s="123">
        <f t="shared" si="9"/>
        <v>0</v>
      </c>
      <c r="X43" s="105" t="s">
        <v>765</v>
      </c>
      <c r="Y43" s="259"/>
      <c r="Z43" s="259" t="s">
        <v>767</v>
      </c>
      <c r="AA43" s="105"/>
      <c r="AB43" s="138" t="s">
        <v>172</v>
      </c>
      <c r="AC43" s="129">
        <v>4</v>
      </c>
      <c r="AD43" s="608">
        <v>450</v>
      </c>
      <c r="AE43" s="143">
        <f t="shared" si="0"/>
        <v>1800</v>
      </c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</row>
    <row r="44" spans="1:53" ht="30" customHeight="1" x14ac:dyDescent="0.35">
      <c r="A44" s="581" t="s">
        <v>768</v>
      </c>
      <c r="B44" s="594"/>
      <c r="C44" s="595" t="s">
        <v>769</v>
      </c>
      <c r="D44" s="577"/>
      <c r="E44" s="596" t="s">
        <v>172</v>
      </c>
      <c r="F44" s="612">
        <v>2</v>
      </c>
      <c r="G44" s="162"/>
      <c r="H44" s="163"/>
      <c r="I44" s="274">
        <f t="shared" si="1"/>
        <v>0</v>
      </c>
      <c r="J44" s="162"/>
      <c r="K44" s="274">
        <f t="shared" si="2"/>
        <v>0</v>
      </c>
      <c r="L44" s="162"/>
      <c r="M44" s="278">
        <f t="shared" si="3"/>
        <v>0</v>
      </c>
      <c r="N44" s="163"/>
      <c r="O44" s="274">
        <f t="shared" si="4"/>
        <v>0</v>
      </c>
      <c r="P44" s="584"/>
      <c r="Q44" s="585">
        <f t="shared" si="5"/>
        <v>0</v>
      </c>
      <c r="R44" s="588"/>
      <c r="S44" s="586">
        <f t="shared" si="6"/>
        <v>0</v>
      </c>
      <c r="T44" s="124">
        <f t="shared" si="7"/>
        <v>0</v>
      </c>
      <c r="U44" s="122">
        <f t="shared" si="8"/>
        <v>0</v>
      </c>
      <c r="V44" s="123">
        <f t="shared" si="9"/>
        <v>0</v>
      </c>
      <c r="X44" s="105" t="s">
        <v>768</v>
      </c>
      <c r="Y44" s="259"/>
      <c r="Z44" s="259" t="s">
        <v>770</v>
      </c>
      <c r="AA44" s="105"/>
      <c r="AB44" s="138" t="s">
        <v>172</v>
      </c>
      <c r="AC44" s="129">
        <v>2</v>
      </c>
      <c r="AD44" s="608">
        <v>500</v>
      </c>
      <c r="AE44" s="143">
        <f t="shared" si="0"/>
        <v>1000</v>
      </c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</row>
    <row r="45" spans="1:53" ht="30" customHeight="1" x14ac:dyDescent="0.35">
      <c r="A45" s="581" t="s">
        <v>771</v>
      </c>
      <c r="B45" s="594"/>
      <c r="C45" s="595" t="s">
        <v>772</v>
      </c>
      <c r="D45" s="577"/>
      <c r="E45" s="596" t="s">
        <v>172</v>
      </c>
      <c r="F45" s="612">
        <v>1</v>
      </c>
      <c r="G45" s="162"/>
      <c r="H45" s="163"/>
      <c r="I45" s="274">
        <f t="shared" si="1"/>
        <v>0</v>
      </c>
      <c r="J45" s="162"/>
      <c r="K45" s="274">
        <f t="shared" si="2"/>
        <v>0</v>
      </c>
      <c r="L45" s="162"/>
      <c r="M45" s="278">
        <f t="shared" si="3"/>
        <v>0</v>
      </c>
      <c r="N45" s="163"/>
      <c r="O45" s="274">
        <f t="shared" si="4"/>
        <v>0</v>
      </c>
      <c r="P45" s="584"/>
      <c r="Q45" s="585">
        <f t="shared" si="5"/>
        <v>0</v>
      </c>
      <c r="R45" s="588"/>
      <c r="S45" s="586">
        <f t="shared" si="6"/>
        <v>0</v>
      </c>
      <c r="T45" s="124">
        <f t="shared" si="7"/>
        <v>0</v>
      </c>
      <c r="U45" s="122">
        <f t="shared" si="8"/>
        <v>0</v>
      </c>
      <c r="V45" s="123">
        <f t="shared" si="9"/>
        <v>0</v>
      </c>
      <c r="X45" s="105" t="s">
        <v>771</v>
      </c>
      <c r="Y45" s="259"/>
      <c r="Z45" s="259" t="s">
        <v>773</v>
      </c>
      <c r="AA45" s="105"/>
      <c r="AB45" s="138" t="s">
        <v>172</v>
      </c>
      <c r="AC45" s="129">
        <v>1</v>
      </c>
      <c r="AD45" s="608">
        <v>700</v>
      </c>
      <c r="AE45" s="143">
        <f t="shared" si="0"/>
        <v>700</v>
      </c>
      <c r="AF45" s="146"/>
      <c r="AG45" s="146"/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</row>
    <row r="46" spans="1:53" ht="30" customHeight="1" x14ac:dyDescent="0.35">
      <c r="A46" s="581"/>
      <c r="B46" s="575"/>
      <c r="C46" s="595" t="s">
        <v>774</v>
      </c>
      <c r="D46" s="577"/>
      <c r="E46" s="596" t="s">
        <v>172</v>
      </c>
      <c r="F46" s="589">
        <v>5</v>
      </c>
      <c r="G46" s="162"/>
      <c r="H46" s="163"/>
      <c r="I46" s="274">
        <f t="shared" si="1"/>
        <v>0</v>
      </c>
      <c r="J46" s="162"/>
      <c r="K46" s="274">
        <f t="shared" si="2"/>
        <v>0</v>
      </c>
      <c r="L46" s="162"/>
      <c r="M46" s="278">
        <f t="shared" si="3"/>
        <v>0</v>
      </c>
      <c r="N46" s="163"/>
      <c r="O46" s="274">
        <f t="shared" si="4"/>
        <v>0</v>
      </c>
      <c r="P46" s="584"/>
      <c r="Q46" s="585">
        <f t="shared" si="5"/>
        <v>0</v>
      </c>
      <c r="R46" s="588"/>
      <c r="S46" s="586">
        <f t="shared" si="6"/>
        <v>0</v>
      </c>
      <c r="T46" s="124">
        <f t="shared" si="7"/>
        <v>0</v>
      </c>
      <c r="U46" s="122">
        <f t="shared" si="8"/>
        <v>0</v>
      </c>
      <c r="V46" s="123">
        <f t="shared" si="9"/>
        <v>0</v>
      </c>
      <c r="X46" s="105"/>
      <c r="Y46" s="136"/>
      <c r="Z46" s="259" t="s">
        <v>775</v>
      </c>
      <c r="AA46" s="105"/>
      <c r="AB46" s="138" t="s">
        <v>172</v>
      </c>
      <c r="AC46" s="113">
        <v>5</v>
      </c>
      <c r="AD46" s="616">
        <v>750</v>
      </c>
      <c r="AE46" s="143">
        <f t="shared" si="0"/>
        <v>3750</v>
      </c>
      <c r="AF46" s="147"/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</row>
    <row r="47" spans="1:53" ht="30" customHeight="1" x14ac:dyDescent="0.35">
      <c r="A47" s="613" t="s">
        <v>310</v>
      </c>
      <c r="B47" s="594"/>
      <c r="C47" s="576" t="s">
        <v>776</v>
      </c>
      <c r="D47" s="577"/>
      <c r="E47" s="596"/>
      <c r="F47" s="612"/>
      <c r="G47" s="584"/>
      <c r="H47" s="166"/>
      <c r="I47" s="167">
        <f t="shared" si="1"/>
        <v>0</v>
      </c>
      <c r="J47" s="584"/>
      <c r="K47" s="586">
        <f t="shared" si="2"/>
        <v>0</v>
      </c>
      <c r="L47" s="584"/>
      <c r="M47" s="585">
        <f t="shared" si="3"/>
        <v>0</v>
      </c>
      <c r="N47" s="585"/>
      <c r="O47" s="586">
        <f t="shared" si="4"/>
        <v>0</v>
      </c>
      <c r="P47" s="584"/>
      <c r="Q47" s="585">
        <f t="shared" si="5"/>
        <v>0</v>
      </c>
      <c r="R47" s="585"/>
      <c r="S47" s="586">
        <f t="shared" si="6"/>
        <v>0</v>
      </c>
      <c r="T47" s="151">
        <f t="shared" si="7"/>
        <v>0</v>
      </c>
      <c r="U47" s="166">
        <f t="shared" si="8"/>
        <v>0</v>
      </c>
      <c r="V47" s="167">
        <f t="shared" si="9"/>
        <v>0</v>
      </c>
      <c r="X47" s="260" t="s">
        <v>310</v>
      </c>
      <c r="Y47" s="259"/>
      <c r="Z47" s="136" t="s">
        <v>777</v>
      </c>
      <c r="AA47" s="105"/>
      <c r="AB47" s="138"/>
      <c r="AC47" s="129"/>
      <c r="AD47" s="608"/>
      <c r="AE47" s="143">
        <f t="shared" si="0"/>
        <v>0</v>
      </c>
      <c r="AF47" s="147"/>
      <c r="AG47" s="141"/>
      <c r="AH47" s="142"/>
      <c r="AI47" s="141"/>
      <c r="AJ47" s="142"/>
      <c r="AK47" s="142"/>
      <c r="AL47" s="142"/>
      <c r="AM47" s="140"/>
      <c r="AN47" s="143"/>
      <c r="AO47" s="142"/>
      <c r="AP47" s="142"/>
      <c r="AQ47" s="101"/>
      <c r="AR47" s="101"/>
      <c r="AS47" s="101"/>
      <c r="AT47" s="101"/>
      <c r="AU47" s="101"/>
      <c r="AV47" s="101"/>
      <c r="AW47" s="101"/>
      <c r="AX47" s="101"/>
      <c r="AY47" s="146"/>
      <c r="AZ47" s="148"/>
      <c r="BA47" s="148"/>
    </row>
    <row r="48" spans="1:53" ht="30" customHeight="1" x14ac:dyDescent="0.35">
      <c r="A48" s="581" t="s">
        <v>778</v>
      </c>
      <c r="B48" s="594"/>
      <c r="C48" s="595" t="s">
        <v>779</v>
      </c>
      <c r="D48" s="577"/>
      <c r="E48" s="596" t="s">
        <v>172</v>
      </c>
      <c r="F48" s="612">
        <v>2</v>
      </c>
      <c r="G48" s="162"/>
      <c r="H48" s="163"/>
      <c r="I48" s="274">
        <f t="shared" si="1"/>
        <v>0</v>
      </c>
      <c r="J48" s="162"/>
      <c r="K48" s="274">
        <f t="shared" si="2"/>
        <v>0</v>
      </c>
      <c r="L48" s="162"/>
      <c r="M48" s="278">
        <f t="shared" si="3"/>
        <v>0</v>
      </c>
      <c r="N48" s="163"/>
      <c r="O48" s="274">
        <f t="shared" si="4"/>
        <v>0</v>
      </c>
      <c r="P48" s="584"/>
      <c r="Q48" s="585">
        <f t="shared" si="5"/>
        <v>0</v>
      </c>
      <c r="R48" s="588"/>
      <c r="S48" s="586">
        <f t="shared" si="6"/>
        <v>0</v>
      </c>
      <c r="T48" s="124">
        <f t="shared" si="7"/>
        <v>0</v>
      </c>
      <c r="U48" s="122">
        <f t="shared" si="8"/>
        <v>0</v>
      </c>
      <c r="V48" s="123">
        <f t="shared" si="9"/>
        <v>0</v>
      </c>
      <c r="X48" s="105" t="s">
        <v>778</v>
      </c>
      <c r="Y48" s="259"/>
      <c r="Z48" s="259" t="s">
        <v>780</v>
      </c>
      <c r="AA48" s="105"/>
      <c r="AB48" s="138" t="s">
        <v>172</v>
      </c>
      <c r="AC48" s="127">
        <v>2</v>
      </c>
      <c r="AD48" s="608">
        <v>337.83783783783781</v>
      </c>
      <c r="AE48" s="143">
        <f t="shared" si="0"/>
        <v>675.67567567567562</v>
      </c>
      <c r="AF48" s="147"/>
      <c r="AG48" s="149"/>
      <c r="AH48" s="149"/>
      <c r="AI48" s="149"/>
      <c r="AJ48" s="149"/>
      <c r="AK48" s="149"/>
      <c r="AL48" s="149"/>
      <c r="AM48" s="149"/>
      <c r="AN48" s="147"/>
      <c r="AO48" s="148"/>
      <c r="AP48" s="148"/>
      <c r="AQ48" s="101"/>
      <c r="AR48" s="101"/>
      <c r="AS48" s="101"/>
      <c r="AT48" s="101"/>
      <c r="AU48" s="101"/>
      <c r="AV48" s="101"/>
      <c r="AW48" s="101"/>
      <c r="AX48" s="101"/>
      <c r="AY48" s="146"/>
      <c r="AZ48" s="148"/>
      <c r="BA48" s="148"/>
    </row>
    <row r="49" spans="1:53" ht="30" customHeight="1" x14ac:dyDescent="0.35">
      <c r="A49" s="581" t="s">
        <v>781</v>
      </c>
      <c r="B49" s="594"/>
      <c r="C49" s="595" t="s">
        <v>782</v>
      </c>
      <c r="D49" s="577"/>
      <c r="E49" s="596" t="s">
        <v>172</v>
      </c>
      <c r="F49" s="612">
        <v>4</v>
      </c>
      <c r="G49" s="162"/>
      <c r="H49" s="163"/>
      <c r="I49" s="274">
        <f t="shared" si="1"/>
        <v>0</v>
      </c>
      <c r="J49" s="162"/>
      <c r="K49" s="274">
        <f t="shared" si="2"/>
        <v>0</v>
      </c>
      <c r="L49" s="162"/>
      <c r="M49" s="278">
        <f t="shared" si="3"/>
        <v>0</v>
      </c>
      <c r="N49" s="163"/>
      <c r="O49" s="274">
        <f t="shared" si="4"/>
        <v>0</v>
      </c>
      <c r="P49" s="584"/>
      <c r="Q49" s="585">
        <f t="shared" si="5"/>
        <v>0</v>
      </c>
      <c r="R49" s="588"/>
      <c r="S49" s="586">
        <f t="shared" si="6"/>
        <v>0</v>
      </c>
      <c r="T49" s="124">
        <f t="shared" si="7"/>
        <v>0</v>
      </c>
      <c r="U49" s="122">
        <f t="shared" si="8"/>
        <v>0</v>
      </c>
      <c r="V49" s="123">
        <f t="shared" si="9"/>
        <v>0</v>
      </c>
      <c r="X49" s="105" t="s">
        <v>781</v>
      </c>
      <c r="Y49" s="259"/>
      <c r="Z49" s="259" t="s">
        <v>783</v>
      </c>
      <c r="AA49" s="105"/>
      <c r="AB49" s="138" t="s">
        <v>172</v>
      </c>
      <c r="AC49" s="129">
        <v>4</v>
      </c>
      <c r="AD49" s="608">
        <v>783.78378378378375</v>
      </c>
      <c r="AE49" s="143">
        <f t="shared" si="0"/>
        <v>3135.135135135135</v>
      </c>
      <c r="AF49" s="147"/>
      <c r="AG49" s="149"/>
      <c r="AH49" s="149"/>
      <c r="AI49" s="149"/>
      <c r="AJ49" s="149"/>
      <c r="AK49" s="149"/>
      <c r="AL49" s="149"/>
      <c r="AM49" s="149"/>
      <c r="AN49" s="147"/>
      <c r="AO49" s="148"/>
      <c r="AP49" s="148"/>
      <c r="AQ49" s="101"/>
      <c r="AR49" s="101"/>
      <c r="AS49" s="101"/>
      <c r="AT49" s="101"/>
      <c r="AU49" s="101"/>
      <c r="AV49" s="101"/>
      <c r="AW49" s="101"/>
      <c r="AX49" s="101"/>
      <c r="AY49" s="146"/>
      <c r="AZ49" s="148"/>
      <c r="BA49" s="148"/>
    </row>
    <row r="50" spans="1:53" ht="30" customHeight="1" x14ac:dyDescent="0.35">
      <c r="A50" s="581" t="s">
        <v>784</v>
      </c>
      <c r="B50" s="594"/>
      <c r="C50" s="595" t="s">
        <v>785</v>
      </c>
      <c r="D50" s="577"/>
      <c r="E50" s="596" t="s">
        <v>172</v>
      </c>
      <c r="F50" s="612">
        <v>2</v>
      </c>
      <c r="G50" s="162"/>
      <c r="H50" s="163"/>
      <c r="I50" s="274">
        <f t="shared" si="1"/>
        <v>0</v>
      </c>
      <c r="J50" s="162"/>
      <c r="K50" s="274">
        <f t="shared" si="2"/>
        <v>0</v>
      </c>
      <c r="L50" s="162"/>
      <c r="M50" s="278">
        <f t="shared" si="3"/>
        <v>0</v>
      </c>
      <c r="N50" s="163"/>
      <c r="O50" s="274">
        <f t="shared" si="4"/>
        <v>0</v>
      </c>
      <c r="P50" s="584"/>
      <c r="Q50" s="585">
        <f t="shared" si="5"/>
        <v>0</v>
      </c>
      <c r="R50" s="588"/>
      <c r="S50" s="586">
        <f t="shared" si="6"/>
        <v>0</v>
      </c>
      <c r="T50" s="124">
        <f t="shared" si="7"/>
        <v>0</v>
      </c>
      <c r="U50" s="122">
        <f t="shared" si="8"/>
        <v>0</v>
      </c>
      <c r="V50" s="123">
        <f t="shared" si="9"/>
        <v>0</v>
      </c>
      <c r="X50" s="105" t="s">
        <v>784</v>
      </c>
      <c r="Y50" s="259"/>
      <c r="Z50" s="259" t="s">
        <v>786</v>
      </c>
      <c r="AA50" s="105"/>
      <c r="AB50" s="138" t="s">
        <v>172</v>
      </c>
      <c r="AC50" s="129">
        <v>2</v>
      </c>
      <c r="AD50" s="608">
        <v>1297.2972972972973</v>
      </c>
      <c r="AE50" s="143">
        <f t="shared" si="0"/>
        <v>2594.5945945945946</v>
      </c>
      <c r="AF50" s="147"/>
      <c r="AG50" s="149"/>
      <c r="AH50" s="149"/>
      <c r="AI50" s="149"/>
      <c r="AJ50" s="149"/>
      <c r="AK50" s="149"/>
      <c r="AL50" s="149"/>
      <c r="AM50" s="149"/>
      <c r="AN50" s="147"/>
      <c r="AO50" s="148"/>
      <c r="AP50" s="148"/>
      <c r="AQ50" s="101"/>
      <c r="AR50" s="101"/>
      <c r="AS50" s="101"/>
      <c r="AT50" s="101"/>
      <c r="AU50" s="101"/>
      <c r="AV50" s="101"/>
      <c r="AW50" s="101"/>
      <c r="AX50" s="101"/>
      <c r="AY50" s="146"/>
      <c r="AZ50" s="148"/>
      <c r="BA50" s="148"/>
    </row>
    <row r="51" spans="1:53" s="286" customFormat="1" ht="30" customHeight="1" x14ac:dyDescent="0.35">
      <c r="A51" s="574" t="s">
        <v>313</v>
      </c>
      <c r="B51" s="594"/>
      <c r="C51" s="576" t="s">
        <v>787</v>
      </c>
      <c r="D51" s="577"/>
      <c r="E51" s="596"/>
      <c r="F51" s="612"/>
      <c r="G51" s="617"/>
      <c r="H51" s="618"/>
      <c r="I51" s="619"/>
      <c r="J51" s="617"/>
      <c r="K51" s="619"/>
      <c r="L51" s="617"/>
      <c r="M51" s="620"/>
      <c r="N51" s="618"/>
      <c r="O51" s="619"/>
      <c r="P51" s="617"/>
      <c r="Q51" s="620"/>
      <c r="R51" s="618"/>
      <c r="S51" s="619"/>
      <c r="T51" s="621"/>
      <c r="U51" s="620"/>
      <c r="V51" s="619"/>
      <c r="X51" s="135" t="s">
        <v>313</v>
      </c>
      <c r="Y51" s="259"/>
      <c r="Z51" s="136" t="s">
        <v>788</v>
      </c>
      <c r="AA51" s="105"/>
      <c r="AB51" s="138"/>
      <c r="AC51" s="129"/>
      <c r="AD51" s="622"/>
      <c r="AE51" s="143">
        <f t="shared" si="0"/>
        <v>0</v>
      </c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</row>
    <row r="52" spans="1:53" s="286" customFormat="1" ht="30" customHeight="1" x14ac:dyDescent="0.35">
      <c r="A52" s="581" t="s">
        <v>316</v>
      </c>
      <c r="B52" s="582"/>
      <c r="C52" s="595" t="s">
        <v>789</v>
      </c>
      <c r="D52" s="577"/>
      <c r="E52" s="596" t="s">
        <v>172</v>
      </c>
      <c r="F52" s="612">
        <v>1</v>
      </c>
      <c r="G52" s="162"/>
      <c r="H52" s="163"/>
      <c r="I52" s="274">
        <f t="shared" si="1"/>
        <v>0</v>
      </c>
      <c r="J52" s="162"/>
      <c r="K52" s="274">
        <f t="shared" si="2"/>
        <v>0</v>
      </c>
      <c r="L52" s="162"/>
      <c r="M52" s="278">
        <f t="shared" si="3"/>
        <v>0</v>
      </c>
      <c r="N52" s="163"/>
      <c r="O52" s="274">
        <f t="shared" si="4"/>
        <v>0</v>
      </c>
      <c r="P52" s="584"/>
      <c r="Q52" s="585">
        <f t="shared" si="5"/>
        <v>0</v>
      </c>
      <c r="R52" s="588"/>
      <c r="S52" s="586">
        <f t="shared" si="6"/>
        <v>0</v>
      </c>
      <c r="T52" s="124">
        <f t="shared" si="7"/>
        <v>0</v>
      </c>
      <c r="U52" s="122">
        <f t="shared" si="8"/>
        <v>0</v>
      </c>
      <c r="V52" s="123">
        <f t="shared" si="9"/>
        <v>0</v>
      </c>
      <c r="X52" s="105" t="s">
        <v>316</v>
      </c>
      <c r="Y52" s="105"/>
      <c r="Z52" s="259" t="s">
        <v>790</v>
      </c>
      <c r="AA52" s="105"/>
      <c r="AB52" s="138" t="s">
        <v>172</v>
      </c>
      <c r="AC52" s="129">
        <v>1</v>
      </c>
      <c r="AD52" s="622">
        <v>15</v>
      </c>
      <c r="AE52" s="143">
        <f t="shared" si="0"/>
        <v>15</v>
      </c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</row>
    <row r="53" spans="1:53" ht="30" customHeight="1" x14ac:dyDescent="0.35">
      <c r="A53" s="581" t="s">
        <v>317</v>
      </c>
      <c r="B53" s="582"/>
      <c r="C53" s="595" t="s">
        <v>791</v>
      </c>
      <c r="D53" s="577"/>
      <c r="E53" s="596" t="s">
        <v>903</v>
      </c>
      <c r="F53" s="612">
        <v>1</v>
      </c>
      <c r="G53" s="162"/>
      <c r="H53" s="163"/>
      <c r="I53" s="274">
        <f t="shared" si="1"/>
        <v>0</v>
      </c>
      <c r="J53" s="162"/>
      <c r="K53" s="274">
        <f t="shared" si="2"/>
        <v>0</v>
      </c>
      <c r="L53" s="162"/>
      <c r="M53" s="278">
        <f t="shared" si="3"/>
        <v>0</v>
      </c>
      <c r="N53" s="163"/>
      <c r="O53" s="274">
        <f t="shared" si="4"/>
        <v>0</v>
      </c>
      <c r="P53" s="584"/>
      <c r="Q53" s="585">
        <f t="shared" si="5"/>
        <v>0</v>
      </c>
      <c r="R53" s="588"/>
      <c r="S53" s="586">
        <f t="shared" si="6"/>
        <v>0</v>
      </c>
      <c r="T53" s="124">
        <f t="shared" si="7"/>
        <v>0</v>
      </c>
      <c r="U53" s="122">
        <f t="shared" si="8"/>
        <v>0</v>
      </c>
      <c r="V53" s="123">
        <f t="shared" si="9"/>
        <v>0</v>
      </c>
      <c r="X53" s="105" t="s">
        <v>317</v>
      </c>
      <c r="Y53" s="105"/>
      <c r="Z53" s="259" t="s">
        <v>792</v>
      </c>
      <c r="AA53" s="105"/>
      <c r="AB53" s="138" t="s">
        <v>903</v>
      </c>
      <c r="AC53" s="129">
        <v>1</v>
      </c>
      <c r="AD53" s="622">
        <v>200</v>
      </c>
      <c r="AE53" s="143">
        <f t="shared" si="0"/>
        <v>200</v>
      </c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</row>
    <row r="54" spans="1:53" ht="30" customHeight="1" x14ac:dyDescent="0.35">
      <c r="A54" s="581" t="s">
        <v>318</v>
      </c>
      <c r="B54" s="582"/>
      <c r="C54" s="595" t="s">
        <v>793</v>
      </c>
      <c r="D54" s="577"/>
      <c r="E54" s="596" t="s">
        <v>903</v>
      </c>
      <c r="F54" s="612">
        <v>1</v>
      </c>
      <c r="G54" s="162"/>
      <c r="H54" s="163"/>
      <c r="I54" s="274">
        <f t="shared" si="1"/>
        <v>0</v>
      </c>
      <c r="J54" s="162"/>
      <c r="K54" s="274">
        <f t="shared" si="2"/>
        <v>0</v>
      </c>
      <c r="L54" s="162"/>
      <c r="M54" s="278">
        <f t="shared" si="3"/>
        <v>0</v>
      </c>
      <c r="N54" s="163"/>
      <c r="O54" s="274">
        <f t="shared" si="4"/>
        <v>0</v>
      </c>
      <c r="P54" s="584"/>
      <c r="Q54" s="585">
        <f t="shared" si="5"/>
        <v>0</v>
      </c>
      <c r="R54" s="588"/>
      <c r="S54" s="586">
        <f t="shared" si="6"/>
        <v>0</v>
      </c>
      <c r="T54" s="124">
        <f t="shared" si="7"/>
        <v>0</v>
      </c>
      <c r="U54" s="122">
        <f t="shared" si="8"/>
        <v>0</v>
      </c>
      <c r="V54" s="123">
        <f t="shared" si="9"/>
        <v>0</v>
      </c>
      <c r="X54" s="105" t="s">
        <v>318</v>
      </c>
      <c r="Y54" s="105"/>
      <c r="Z54" s="259" t="s">
        <v>794</v>
      </c>
      <c r="AA54" s="105"/>
      <c r="AB54" s="138" t="s">
        <v>903</v>
      </c>
      <c r="AC54" s="129">
        <v>1</v>
      </c>
      <c r="AD54" s="622">
        <v>700</v>
      </c>
      <c r="AE54" s="143">
        <f t="shared" si="0"/>
        <v>700</v>
      </c>
      <c r="AF54" s="138"/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</row>
    <row r="55" spans="1:53" s="286" customFormat="1" ht="30" customHeight="1" x14ac:dyDescent="0.35">
      <c r="A55" s="581" t="s">
        <v>319</v>
      </c>
      <c r="B55" s="582"/>
      <c r="C55" s="595" t="s">
        <v>1011</v>
      </c>
      <c r="D55" s="577"/>
      <c r="E55" s="596" t="s">
        <v>795</v>
      </c>
      <c r="F55" s="612">
        <v>30</v>
      </c>
      <c r="G55" s="162"/>
      <c r="H55" s="163"/>
      <c r="I55" s="274">
        <f t="shared" si="1"/>
        <v>0</v>
      </c>
      <c r="J55" s="162"/>
      <c r="K55" s="274">
        <f t="shared" si="2"/>
        <v>0</v>
      </c>
      <c r="L55" s="162"/>
      <c r="M55" s="278">
        <f t="shared" si="3"/>
        <v>0</v>
      </c>
      <c r="N55" s="163"/>
      <c r="O55" s="274">
        <f t="shared" si="4"/>
        <v>0</v>
      </c>
      <c r="P55" s="584"/>
      <c r="Q55" s="585">
        <f t="shared" si="5"/>
        <v>0</v>
      </c>
      <c r="R55" s="588"/>
      <c r="S55" s="586">
        <f t="shared" si="6"/>
        <v>0</v>
      </c>
      <c r="T55" s="124">
        <f t="shared" si="7"/>
        <v>0</v>
      </c>
      <c r="U55" s="122">
        <f t="shared" si="8"/>
        <v>0</v>
      </c>
      <c r="V55" s="123">
        <f t="shared" si="9"/>
        <v>0</v>
      </c>
      <c r="X55" s="105" t="s">
        <v>319</v>
      </c>
      <c r="Y55" s="105"/>
      <c r="Z55" s="259" t="s">
        <v>796</v>
      </c>
      <c r="AA55" s="105"/>
      <c r="AB55" s="138" t="s">
        <v>795</v>
      </c>
      <c r="AC55" s="129">
        <v>30</v>
      </c>
      <c r="AD55" s="622">
        <v>1.5</v>
      </c>
      <c r="AE55" s="143">
        <f t="shared" si="0"/>
        <v>45</v>
      </c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</row>
    <row r="56" spans="1:53" ht="30" customHeight="1" x14ac:dyDescent="0.35">
      <c r="A56" s="581" t="s">
        <v>320</v>
      </c>
      <c r="B56" s="582"/>
      <c r="C56" s="595" t="s">
        <v>797</v>
      </c>
      <c r="D56" s="577"/>
      <c r="E56" s="596" t="s">
        <v>172</v>
      </c>
      <c r="F56" s="612">
        <v>7</v>
      </c>
      <c r="G56" s="162"/>
      <c r="H56" s="163"/>
      <c r="I56" s="274">
        <f t="shared" si="1"/>
        <v>0</v>
      </c>
      <c r="J56" s="162"/>
      <c r="K56" s="274">
        <f t="shared" si="2"/>
        <v>0</v>
      </c>
      <c r="L56" s="162"/>
      <c r="M56" s="278">
        <f t="shared" si="3"/>
        <v>0</v>
      </c>
      <c r="N56" s="163"/>
      <c r="O56" s="274">
        <f t="shared" si="4"/>
        <v>0</v>
      </c>
      <c r="P56" s="584"/>
      <c r="Q56" s="585">
        <f t="shared" si="5"/>
        <v>0</v>
      </c>
      <c r="R56" s="588"/>
      <c r="S56" s="586">
        <f t="shared" si="6"/>
        <v>0</v>
      </c>
      <c r="T56" s="124">
        <f t="shared" si="7"/>
        <v>0</v>
      </c>
      <c r="U56" s="122">
        <f t="shared" si="8"/>
        <v>0</v>
      </c>
      <c r="V56" s="123">
        <f t="shared" si="9"/>
        <v>0</v>
      </c>
      <c r="X56" s="105" t="s">
        <v>320</v>
      </c>
      <c r="Y56" s="105"/>
      <c r="Z56" s="259" t="s">
        <v>797</v>
      </c>
      <c r="AA56" s="105"/>
      <c r="AB56" s="138" t="s">
        <v>172</v>
      </c>
      <c r="AC56" s="129">
        <v>7</v>
      </c>
      <c r="AD56" s="622">
        <v>15</v>
      </c>
      <c r="AE56" s="143">
        <f t="shared" si="0"/>
        <v>105</v>
      </c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</row>
    <row r="57" spans="1:53" ht="30" customHeight="1" x14ac:dyDescent="0.35">
      <c r="A57" s="581" t="s">
        <v>321</v>
      </c>
      <c r="B57" s="582"/>
      <c r="C57" s="595" t="s">
        <v>798</v>
      </c>
      <c r="D57" s="577"/>
      <c r="E57" s="596" t="s">
        <v>172</v>
      </c>
      <c r="F57" s="612">
        <v>3</v>
      </c>
      <c r="G57" s="162"/>
      <c r="H57" s="163"/>
      <c r="I57" s="274">
        <f t="shared" si="1"/>
        <v>0</v>
      </c>
      <c r="J57" s="162"/>
      <c r="K57" s="274">
        <f t="shared" si="2"/>
        <v>0</v>
      </c>
      <c r="L57" s="162"/>
      <c r="M57" s="278">
        <f t="shared" si="3"/>
        <v>0</v>
      </c>
      <c r="N57" s="163"/>
      <c r="O57" s="274">
        <f t="shared" si="4"/>
        <v>0</v>
      </c>
      <c r="P57" s="584"/>
      <c r="Q57" s="585">
        <f t="shared" si="5"/>
        <v>0</v>
      </c>
      <c r="R57" s="588"/>
      <c r="S57" s="586">
        <f t="shared" si="6"/>
        <v>0</v>
      </c>
      <c r="T57" s="124">
        <f t="shared" si="7"/>
        <v>0</v>
      </c>
      <c r="U57" s="122">
        <f t="shared" si="8"/>
        <v>0</v>
      </c>
      <c r="V57" s="123">
        <f t="shared" si="9"/>
        <v>0</v>
      </c>
      <c r="X57" s="105" t="s">
        <v>321</v>
      </c>
      <c r="Y57" s="105"/>
      <c r="Z57" s="259" t="s">
        <v>799</v>
      </c>
      <c r="AA57" s="105"/>
      <c r="AB57" s="138" t="s">
        <v>172</v>
      </c>
      <c r="AC57" s="129">
        <v>3</v>
      </c>
      <c r="AD57" s="622">
        <v>20</v>
      </c>
      <c r="AE57" s="143">
        <f t="shared" si="0"/>
        <v>60</v>
      </c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</row>
    <row r="58" spans="1:53" ht="30" customHeight="1" x14ac:dyDescent="0.35">
      <c r="A58" s="581" t="s">
        <v>322</v>
      </c>
      <c r="B58" s="582"/>
      <c r="C58" s="595" t="s">
        <v>800</v>
      </c>
      <c r="D58" s="577"/>
      <c r="E58" s="596" t="s">
        <v>172</v>
      </c>
      <c r="F58" s="612">
        <v>8</v>
      </c>
      <c r="G58" s="162"/>
      <c r="H58" s="163"/>
      <c r="I58" s="274">
        <f t="shared" si="1"/>
        <v>0</v>
      </c>
      <c r="J58" s="162"/>
      <c r="K58" s="274">
        <f t="shared" si="2"/>
        <v>0</v>
      </c>
      <c r="L58" s="162"/>
      <c r="M58" s="278">
        <f t="shared" si="3"/>
        <v>0</v>
      </c>
      <c r="N58" s="163"/>
      <c r="O58" s="274">
        <f t="shared" si="4"/>
        <v>0</v>
      </c>
      <c r="P58" s="584"/>
      <c r="Q58" s="585">
        <f t="shared" si="5"/>
        <v>0</v>
      </c>
      <c r="R58" s="588"/>
      <c r="S58" s="586">
        <f t="shared" si="6"/>
        <v>0</v>
      </c>
      <c r="T58" s="124">
        <f t="shared" si="7"/>
        <v>0</v>
      </c>
      <c r="U58" s="122">
        <f t="shared" si="8"/>
        <v>0</v>
      </c>
      <c r="V58" s="123">
        <f t="shared" si="9"/>
        <v>0</v>
      </c>
      <c r="X58" s="105" t="s">
        <v>322</v>
      </c>
      <c r="Y58" s="105"/>
      <c r="Z58" s="259" t="s">
        <v>801</v>
      </c>
      <c r="AA58" s="105"/>
      <c r="AB58" s="138" t="s">
        <v>172</v>
      </c>
      <c r="AC58" s="129">
        <v>8</v>
      </c>
      <c r="AD58" s="622">
        <v>15</v>
      </c>
      <c r="AE58" s="143">
        <f t="shared" si="0"/>
        <v>120</v>
      </c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</row>
    <row r="59" spans="1:53" ht="30" customHeight="1" x14ac:dyDescent="0.35">
      <c r="A59" s="581" t="s">
        <v>323</v>
      </c>
      <c r="B59" s="582"/>
      <c r="C59" s="595" t="s">
        <v>1012</v>
      </c>
      <c r="D59" s="577"/>
      <c r="E59" s="596" t="s">
        <v>172</v>
      </c>
      <c r="F59" s="612">
        <v>2</v>
      </c>
      <c r="G59" s="162"/>
      <c r="H59" s="163"/>
      <c r="I59" s="274">
        <f t="shared" si="1"/>
        <v>0</v>
      </c>
      <c r="J59" s="162"/>
      <c r="K59" s="274">
        <f t="shared" si="2"/>
        <v>0</v>
      </c>
      <c r="L59" s="162"/>
      <c r="M59" s="278">
        <f t="shared" si="3"/>
        <v>0</v>
      </c>
      <c r="N59" s="163"/>
      <c r="O59" s="274">
        <f t="shared" si="4"/>
        <v>0</v>
      </c>
      <c r="P59" s="584"/>
      <c r="Q59" s="585">
        <f t="shared" si="5"/>
        <v>0</v>
      </c>
      <c r="R59" s="588"/>
      <c r="S59" s="586">
        <f t="shared" si="6"/>
        <v>0</v>
      </c>
      <c r="T59" s="124">
        <f t="shared" si="7"/>
        <v>0</v>
      </c>
      <c r="U59" s="122">
        <f t="shared" si="8"/>
        <v>0</v>
      </c>
      <c r="V59" s="123">
        <f t="shared" si="9"/>
        <v>0</v>
      </c>
      <c r="X59" s="105" t="s">
        <v>323</v>
      </c>
      <c r="Y59" s="105"/>
      <c r="Z59" s="259" t="s">
        <v>802</v>
      </c>
      <c r="AA59" s="105"/>
      <c r="AB59" s="138" t="s">
        <v>172</v>
      </c>
      <c r="AC59" s="129">
        <v>2</v>
      </c>
      <c r="AD59" s="622">
        <v>25</v>
      </c>
      <c r="AE59" s="143">
        <f t="shared" si="0"/>
        <v>50</v>
      </c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</row>
    <row r="60" spans="1:53" ht="30" customHeight="1" x14ac:dyDescent="0.35">
      <c r="A60" s="581" t="s">
        <v>803</v>
      </c>
      <c r="B60" s="582"/>
      <c r="C60" s="595" t="s">
        <v>804</v>
      </c>
      <c r="D60" s="577"/>
      <c r="E60" s="596" t="s">
        <v>172</v>
      </c>
      <c r="F60" s="612">
        <v>2</v>
      </c>
      <c r="G60" s="162"/>
      <c r="H60" s="163"/>
      <c r="I60" s="274">
        <f t="shared" si="1"/>
        <v>0</v>
      </c>
      <c r="J60" s="162"/>
      <c r="K60" s="274">
        <f t="shared" si="2"/>
        <v>0</v>
      </c>
      <c r="L60" s="162"/>
      <c r="M60" s="278">
        <f t="shared" si="3"/>
        <v>0</v>
      </c>
      <c r="N60" s="163"/>
      <c r="O60" s="274">
        <f t="shared" si="4"/>
        <v>0</v>
      </c>
      <c r="P60" s="584"/>
      <c r="Q60" s="585">
        <f t="shared" si="5"/>
        <v>0</v>
      </c>
      <c r="R60" s="588"/>
      <c r="S60" s="586">
        <f t="shared" si="6"/>
        <v>0</v>
      </c>
      <c r="T60" s="124">
        <f t="shared" si="7"/>
        <v>0</v>
      </c>
      <c r="U60" s="122">
        <f t="shared" si="8"/>
        <v>0</v>
      </c>
      <c r="V60" s="123">
        <f t="shared" si="9"/>
        <v>0</v>
      </c>
      <c r="X60" s="105" t="s">
        <v>803</v>
      </c>
      <c r="Y60" s="105"/>
      <c r="Z60" s="259" t="s">
        <v>805</v>
      </c>
      <c r="AA60" s="105"/>
      <c r="AB60" s="138" t="s">
        <v>172</v>
      </c>
      <c r="AC60" s="129">
        <v>2</v>
      </c>
      <c r="AD60" s="622">
        <v>20</v>
      </c>
      <c r="AE60" s="143">
        <f t="shared" si="0"/>
        <v>40</v>
      </c>
      <c r="AF60" s="138"/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</row>
    <row r="61" spans="1:53" ht="30" customHeight="1" x14ac:dyDescent="0.35">
      <c r="A61" s="581" t="s">
        <v>806</v>
      </c>
      <c r="B61" s="582"/>
      <c r="C61" s="595" t="s">
        <v>807</v>
      </c>
      <c r="D61" s="577"/>
      <c r="E61" s="596" t="s">
        <v>172</v>
      </c>
      <c r="F61" s="612">
        <v>8</v>
      </c>
      <c r="G61" s="162"/>
      <c r="H61" s="163"/>
      <c r="I61" s="274">
        <f t="shared" si="1"/>
        <v>0</v>
      </c>
      <c r="J61" s="162"/>
      <c r="K61" s="274">
        <f t="shared" si="2"/>
        <v>0</v>
      </c>
      <c r="L61" s="162"/>
      <c r="M61" s="278">
        <f t="shared" si="3"/>
        <v>0</v>
      </c>
      <c r="N61" s="163"/>
      <c r="O61" s="274">
        <f t="shared" si="4"/>
        <v>0</v>
      </c>
      <c r="P61" s="584"/>
      <c r="Q61" s="585">
        <f t="shared" si="5"/>
        <v>0</v>
      </c>
      <c r="R61" s="588"/>
      <c r="S61" s="586">
        <f t="shared" si="6"/>
        <v>0</v>
      </c>
      <c r="T61" s="124">
        <f t="shared" si="7"/>
        <v>0</v>
      </c>
      <c r="U61" s="122">
        <f t="shared" si="8"/>
        <v>0</v>
      </c>
      <c r="V61" s="123">
        <f t="shared" si="9"/>
        <v>0</v>
      </c>
      <c r="X61" s="105" t="s">
        <v>806</v>
      </c>
      <c r="Y61" s="105"/>
      <c r="Z61" s="259" t="s">
        <v>808</v>
      </c>
      <c r="AA61" s="105"/>
      <c r="AB61" s="138" t="s">
        <v>172</v>
      </c>
      <c r="AC61" s="129">
        <v>8</v>
      </c>
      <c r="AD61" s="622">
        <v>12</v>
      </c>
      <c r="AE61" s="143">
        <f t="shared" si="0"/>
        <v>96</v>
      </c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</row>
    <row r="62" spans="1:53" ht="30" customHeight="1" x14ac:dyDescent="0.35">
      <c r="A62" s="581" t="s">
        <v>809</v>
      </c>
      <c r="B62" s="582"/>
      <c r="C62" s="595" t="s">
        <v>810</v>
      </c>
      <c r="D62" s="577"/>
      <c r="E62" s="596" t="s">
        <v>172</v>
      </c>
      <c r="F62" s="612">
        <v>2</v>
      </c>
      <c r="G62" s="162"/>
      <c r="H62" s="163"/>
      <c r="I62" s="274">
        <f t="shared" si="1"/>
        <v>0</v>
      </c>
      <c r="J62" s="162"/>
      <c r="K62" s="274">
        <f t="shared" si="2"/>
        <v>0</v>
      </c>
      <c r="L62" s="162"/>
      <c r="M62" s="278">
        <f t="shared" si="3"/>
        <v>0</v>
      </c>
      <c r="N62" s="163"/>
      <c r="O62" s="274">
        <f t="shared" si="4"/>
        <v>0</v>
      </c>
      <c r="P62" s="584"/>
      <c r="Q62" s="585">
        <f t="shared" si="5"/>
        <v>0</v>
      </c>
      <c r="R62" s="588"/>
      <c r="S62" s="586">
        <f t="shared" si="6"/>
        <v>0</v>
      </c>
      <c r="T62" s="124">
        <f t="shared" si="7"/>
        <v>0</v>
      </c>
      <c r="U62" s="122">
        <f t="shared" si="8"/>
        <v>0</v>
      </c>
      <c r="V62" s="123">
        <f t="shared" si="9"/>
        <v>0</v>
      </c>
      <c r="X62" s="105" t="s">
        <v>809</v>
      </c>
      <c r="Y62" s="105"/>
      <c r="Z62" s="259" t="s">
        <v>811</v>
      </c>
      <c r="AA62" s="105"/>
      <c r="AB62" s="138" t="s">
        <v>172</v>
      </c>
      <c r="AC62" s="129">
        <v>2</v>
      </c>
      <c r="AD62" s="622">
        <v>150</v>
      </c>
      <c r="AE62" s="143">
        <f t="shared" si="0"/>
        <v>300</v>
      </c>
      <c r="AF62" s="138"/>
      <c r="AG62" s="138"/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</row>
    <row r="63" spans="1:53" ht="30" customHeight="1" x14ac:dyDescent="0.35">
      <c r="A63" s="581" t="s">
        <v>324</v>
      </c>
      <c r="B63" s="582"/>
      <c r="C63" s="595" t="s">
        <v>812</v>
      </c>
      <c r="D63" s="577"/>
      <c r="E63" s="596" t="s">
        <v>172</v>
      </c>
      <c r="F63" s="612">
        <v>1</v>
      </c>
      <c r="G63" s="162"/>
      <c r="H63" s="163"/>
      <c r="I63" s="274">
        <f t="shared" si="1"/>
        <v>0</v>
      </c>
      <c r="J63" s="162"/>
      <c r="K63" s="274">
        <f t="shared" si="2"/>
        <v>0</v>
      </c>
      <c r="L63" s="162"/>
      <c r="M63" s="278">
        <f t="shared" si="3"/>
        <v>0</v>
      </c>
      <c r="N63" s="163"/>
      <c r="O63" s="274">
        <f t="shared" si="4"/>
        <v>0</v>
      </c>
      <c r="P63" s="584"/>
      <c r="Q63" s="585">
        <f t="shared" si="5"/>
        <v>0</v>
      </c>
      <c r="R63" s="588"/>
      <c r="S63" s="586">
        <f t="shared" si="6"/>
        <v>0</v>
      </c>
      <c r="T63" s="124">
        <f t="shared" si="7"/>
        <v>0</v>
      </c>
      <c r="U63" s="122">
        <f t="shared" si="8"/>
        <v>0</v>
      </c>
      <c r="V63" s="123">
        <f t="shared" si="9"/>
        <v>0</v>
      </c>
      <c r="X63" s="105" t="s">
        <v>324</v>
      </c>
      <c r="Y63" s="105"/>
      <c r="Z63" s="259" t="s">
        <v>813</v>
      </c>
      <c r="AA63" s="105"/>
      <c r="AB63" s="138" t="s">
        <v>172</v>
      </c>
      <c r="AC63" s="129">
        <v>1</v>
      </c>
      <c r="AD63" s="622">
        <v>200</v>
      </c>
      <c r="AE63" s="143">
        <f t="shared" si="0"/>
        <v>200</v>
      </c>
      <c r="AF63" s="138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</row>
    <row r="64" spans="1:53" ht="30" customHeight="1" x14ac:dyDescent="0.35">
      <c r="A64" s="581" t="s">
        <v>326</v>
      </c>
      <c r="B64" s="582"/>
      <c r="C64" s="595" t="s">
        <v>814</v>
      </c>
      <c r="D64" s="577"/>
      <c r="E64" s="596" t="s">
        <v>172</v>
      </c>
      <c r="F64" s="612">
        <v>1</v>
      </c>
      <c r="G64" s="162"/>
      <c r="H64" s="163"/>
      <c r="I64" s="274">
        <f t="shared" si="1"/>
        <v>0</v>
      </c>
      <c r="J64" s="162"/>
      <c r="K64" s="274">
        <f t="shared" si="2"/>
        <v>0</v>
      </c>
      <c r="L64" s="162"/>
      <c r="M64" s="278">
        <f t="shared" si="3"/>
        <v>0</v>
      </c>
      <c r="N64" s="163"/>
      <c r="O64" s="274">
        <f t="shared" si="4"/>
        <v>0</v>
      </c>
      <c r="P64" s="584"/>
      <c r="Q64" s="585">
        <f t="shared" si="5"/>
        <v>0</v>
      </c>
      <c r="R64" s="588"/>
      <c r="S64" s="586">
        <f t="shared" si="6"/>
        <v>0</v>
      </c>
      <c r="T64" s="124">
        <f t="shared" si="7"/>
        <v>0</v>
      </c>
      <c r="U64" s="122">
        <f t="shared" si="8"/>
        <v>0</v>
      </c>
      <c r="V64" s="123">
        <f t="shared" si="9"/>
        <v>0</v>
      </c>
      <c r="X64" s="105" t="s">
        <v>326</v>
      </c>
      <c r="Y64" s="105"/>
      <c r="Z64" s="259" t="s">
        <v>815</v>
      </c>
      <c r="AA64" s="105"/>
      <c r="AB64" s="138" t="s">
        <v>172</v>
      </c>
      <c r="AC64" s="129">
        <v>1</v>
      </c>
      <c r="AD64" s="622">
        <v>400</v>
      </c>
      <c r="AE64" s="143">
        <f t="shared" si="0"/>
        <v>400</v>
      </c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</row>
    <row r="65" spans="1:53" ht="30" customHeight="1" x14ac:dyDescent="0.35">
      <c r="A65" s="574" t="s">
        <v>327</v>
      </c>
      <c r="B65" s="607"/>
      <c r="C65" s="576" t="s">
        <v>816</v>
      </c>
      <c r="D65" s="577"/>
      <c r="E65" s="596"/>
      <c r="F65" s="612"/>
      <c r="G65" s="151"/>
      <c r="H65" s="152"/>
      <c r="I65" s="153"/>
      <c r="J65" s="151"/>
      <c r="K65" s="153"/>
      <c r="L65" s="151"/>
      <c r="M65" s="152"/>
      <c r="N65" s="152"/>
      <c r="O65" s="153"/>
      <c r="P65" s="151"/>
      <c r="Q65" s="152"/>
      <c r="R65" s="152"/>
      <c r="S65" s="153"/>
      <c r="T65" s="151"/>
      <c r="U65" s="152"/>
      <c r="V65" s="153"/>
      <c r="X65" s="135" t="s">
        <v>327</v>
      </c>
      <c r="Y65" s="126"/>
      <c r="Z65" s="136" t="s">
        <v>817</v>
      </c>
      <c r="AA65" s="105"/>
      <c r="AB65" s="138"/>
      <c r="AC65" s="129"/>
      <c r="AD65" s="608"/>
      <c r="AE65" s="143">
        <f t="shared" si="0"/>
        <v>0</v>
      </c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</row>
    <row r="66" spans="1:53" ht="30" customHeight="1" x14ac:dyDescent="0.35">
      <c r="A66" s="581" t="s">
        <v>330</v>
      </c>
      <c r="B66" s="607"/>
      <c r="C66" s="595" t="s">
        <v>818</v>
      </c>
      <c r="D66" s="577"/>
      <c r="E66" s="596" t="s">
        <v>903</v>
      </c>
      <c r="F66" s="612">
        <v>1</v>
      </c>
      <c r="G66" s="162"/>
      <c r="H66" s="163"/>
      <c r="I66" s="274">
        <f t="shared" si="1"/>
        <v>0</v>
      </c>
      <c r="J66" s="162"/>
      <c r="K66" s="274">
        <f t="shared" si="2"/>
        <v>0</v>
      </c>
      <c r="L66" s="162"/>
      <c r="M66" s="278">
        <f t="shared" si="3"/>
        <v>0</v>
      </c>
      <c r="N66" s="163"/>
      <c r="O66" s="274">
        <f t="shared" si="4"/>
        <v>0</v>
      </c>
      <c r="P66" s="584"/>
      <c r="Q66" s="585">
        <f t="shared" si="5"/>
        <v>0</v>
      </c>
      <c r="R66" s="588"/>
      <c r="S66" s="586">
        <f t="shared" si="6"/>
        <v>0</v>
      </c>
      <c r="T66" s="124">
        <f t="shared" si="7"/>
        <v>0</v>
      </c>
      <c r="U66" s="122">
        <f t="shared" si="8"/>
        <v>0</v>
      </c>
      <c r="V66" s="123">
        <f t="shared" si="9"/>
        <v>0</v>
      </c>
      <c r="X66" s="105" t="s">
        <v>330</v>
      </c>
      <c r="Y66" s="126"/>
      <c r="Z66" s="259" t="s">
        <v>819</v>
      </c>
      <c r="AA66" s="105"/>
      <c r="AB66" s="138" t="s">
        <v>903</v>
      </c>
      <c r="AC66" s="129">
        <v>1</v>
      </c>
      <c r="AD66" s="608">
        <v>1000</v>
      </c>
      <c r="AE66" s="143">
        <f t="shared" si="0"/>
        <v>1000</v>
      </c>
      <c r="AF66" s="146"/>
      <c r="AG66" s="146"/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</row>
    <row r="67" spans="1:53" s="286" customFormat="1" ht="30" customHeight="1" x14ac:dyDescent="0.35">
      <c r="A67" s="581" t="s">
        <v>334</v>
      </c>
      <c r="B67" s="607"/>
      <c r="C67" s="602" t="s">
        <v>820</v>
      </c>
      <c r="D67" s="577"/>
      <c r="E67" s="596" t="s">
        <v>172</v>
      </c>
      <c r="F67" s="612">
        <v>1</v>
      </c>
      <c r="G67" s="162"/>
      <c r="H67" s="163"/>
      <c r="I67" s="274">
        <f t="shared" si="1"/>
        <v>0</v>
      </c>
      <c r="J67" s="162"/>
      <c r="K67" s="274">
        <f t="shared" si="2"/>
        <v>0</v>
      </c>
      <c r="L67" s="162"/>
      <c r="M67" s="278">
        <f t="shared" si="3"/>
        <v>0</v>
      </c>
      <c r="N67" s="163"/>
      <c r="O67" s="274">
        <f t="shared" si="4"/>
        <v>0</v>
      </c>
      <c r="P67" s="584"/>
      <c r="Q67" s="585">
        <f t="shared" si="5"/>
        <v>0</v>
      </c>
      <c r="R67" s="588"/>
      <c r="S67" s="586">
        <f t="shared" si="6"/>
        <v>0</v>
      </c>
      <c r="T67" s="124">
        <f t="shared" si="7"/>
        <v>0</v>
      </c>
      <c r="U67" s="122">
        <f t="shared" si="8"/>
        <v>0</v>
      </c>
      <c r="V67" s="123">
        <f t="shared" si="9"/>
        <v>0</v>
      </c>
      <c r="X67" s="105" t="s">
        <v>334</v>
      </c>
      <c r="Y67" s="126"/>
      <c r="Z67" s="603" t="s">
        <v>821</v>
      </c>
      <c r="AA67" s="105"/>
      <c r="AB67" s="138" t="s">
        <v>172</v>
      </c>
      <c r="AC67" s="129">
        <v>1</v>
      </c>
      <c r="AD67" s="608">
        <v>2500</v>
      </c>
      <c r="AE67" s="143">
        <f t="shared" ref="AE67:AE101" si="10">AD67*F67</f>
        <v>2500</v>
      </c>
      <c r="AF67" s="146"/>
      <c r="AG67" s="146"/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</row>
    <row r="68" spans="1:53" ht="30" customHeight="1" x14ac:dyDescent="0.35">
      <c r="A68" s="581" t="s">
        <v>337</v>
      </c>
      <c r="B68" s="607"/>
      <c r="C68" s="595" t="s">
        <v>822</v>
      </c>
      <c r="D68" s="577"/>
      <c r="E68" s="596" t="s">
        <v>903</v>
      </c>
      <c r="F68" s="612">
        <v>1</v>
      </c>
      <c r="G68" s="162"/>
      <c r="H68" s="163"/>
      <c r="I68" s="274">
        <f t="shared" ref="I68:I101" si="11">F68*H68</f>
        <v>0</v>
      </c>
      <c r="J68" s="162"/>
      <c r="K68" s="274">
        <f t="shared" ref="K68:K101" si="12">F68*J68</f>
        <v>0</v>
      </c>
      <c r="L68" s="162"/>
      <c r="M68" s="278">
        <f t="shared" ref="M68:M101" si="13">F68*L68</f>
        <v>0</v>
      </c>
      <c r="N68" s="163"/>
      <c r="O68" s="274">
        <f t="shared" ref="O68:O101" si="14">F68*N68</f>
        <v>0</v>
      </c>
      <c r="P68" s="584"/>
      <c r="Q68" s="585">
        <f t="shared" ref="Q68:Q101" si="15">F68*P68</f>
        <v>0</v>
      </c>
      <c r="R68" s="588"/>
      <c r="S68" s="586">
        <f t="shared" ref="S68:S101" si="16">F68*R68</f>
        <v>0</v>
      </c>
      <c r="T68" s="124">
        <f t="shared" ref="T68:T101" si="17">I68+M68+Q68</f>
        <v>0</v>
      </c>
      <c r="U68" s="122">
        <f t="shared" ref="U68:U101" si="18">+K68+O68+S68</f>
        <v>0</v>
      </c>
      <c r="V68" s="123">
        <f t="shared" ref="V68:V101" si="19">+T68*652.69+U68</f>
        <v>0</v>
      </c>
      <c r="X68" s="105" t="s">
        <v>337</v>
      </c>
      <c r="Y68" s="126"/>
      <c r="Z68" s="259" t="s">
        <v>823</v>
      </c>
      <c r="AA68" s="105"/>
      <c r="AB68" s="138" t="s">
        <v>903</v>
      </c>
      <c r="AC68" s="129">
        <v>1</v>
      </c>
      <c r="AD68" s="608">
        <v>500</v>
      </c>
      <c r="AE68" s="143">
        <f t="shared" si="10"/>
        <v>500</v>
      </c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</row>
    <row r="69" spans="1:53" ht="30" customHeight="1" x14ac:dyDescent="0.35">
      <c r="A69" s="581" t="s">
        <v>338</v>
      </c>
      <c r="B69" s="607"/>
      <c r="C69" s="602" t="s">
        <v>824</v>
      </c>
      <c r="D69" s="577"/>
      <c r="E69" s="596" t="s">
        <v>903</v>
      </c>
      <c r="F69" s="612">
        <v>2</v>
      </c>
      <c r="G69" s="162"/>
      <c r="H69" s="163"/>
      <c r="I69" s="274">
        <f t="shared" si="11"/>
        <v>0</v>
      </c>
      <c r="J69" s="162"/>
      <c r="K69" s="274">
        <f t="shared" si="12"/>
        <v>0</v>
      </c>
      <c r="L69" s="162"/>
      <c r="M69" s="278">
        <f t="shared" si="13"/>
        <v>0</v>
      </c>
      <c r="N69" s="163"/>
      <c r="O69" s="274">
        <f t="shared" si="14"/>
        <v>0</v>
      </c>
      <c r="P69" s="584"/>
      <c r="Q69" s="585">
        <f t="shared" si="15"/>
        <v>0</v>
      </c>
      <c r="R69" s="588"/>
      <c r="S69" s="586">
        <f t="shared" si="16"/>
        <v>0</v>
      </c>
      <c r="T69" s="124">
        <f t="shared" si="17"/>
        <v>0</v>
      </c>
      <c r="U69" s="122">
        <f t="shared" si="18"/>
        <v>0</v>
      </c>
      <c r="V69" s="123">
        <f t="shared" si="19"/>
        <v>0</v>
      </c>
      <c r="X69" s="105" t="s">
        <v>338</v>
      </c>
      <c r="Y69" s="126"/>
      <c r="Z69" s="603" t="s">
        <v>825</v>
      </c>
      <c r="AA69" s="105"/>
      <c r="AB69" s="138" t="s">
        <v>903</v>
      </c>
      <c r="AC69" s="129">
        <v>2</v>
      </c>
      <c r="AD69" s="608">
        <v>120</v>
      </c>
      <c r="AE69" s="143">
        <f t="shared" si="10"/>
        <v>240</v>
      </c>
      <c r="AF69" s="146"/>
      <c r="AG69" s="146"/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</row>
    <row r="70" spans="1:53" ht="30" customHeight="1" x14ac:dyDescent="0.35">
      <c r="A70" s="581" t="s">
        <v>341</v>
      </c>
      <c r="B70" s="607"/>
      <c r="C70" s="595" t="s">
        <v>826</v>
      </c>
      <c r="D70" s="577"/>
      <c r="E70" s="596" t="s">
        <v>172</v>
      </c>
      <c r="F70" s="612">
        <v>2</v>
      </c>
      <c r="G70" s="162"/>
      <c r="H70" s="163"/>
      <c r="I70" s="274">
        <f t="shared" si="11"/>
        <v>0</v>
      </c>
      <c r="J70" s="162"/>
      <c r="K70" s="274">
        <f t="shared" si="12"/>
        <v>0</v>
      </c>
      <c r="L70" s="162"/>
      <c r="M70" s="278">
        <f t="shared" si="13"/>
        <v>0</v>
      </c>
      <c r="N70" s="163"/>
      <c r="O70" s="274">
        <f t="shared" si="14"/>
        <v>0</v>
      </c>
      <c r="P70" s="584"/>
      <c r="Q70" s="585">
        <f t="shared" si="15"/>
        <v>0</v>
      </c>
      <c r="R70" s="588"/>
      <c r="S70" s="586">
        <f t="shared" si="16"/>
        <v>0</v>
      </c>
      <c r="T70" s="124">
        <f t="shared" si="17"/>
        <v>0</v>
      </c>
      <c r="U70" s="122">
        <f t="shared" si="18"/>
        <v>0</v>
      </c>
      <c r="V70" s="123">
        <f t="shared" si="19"/>
        <v>0</v>
      </c>
      <c r="X70" s="105" t="s">
        <v>341</v>
      </c>
      <c r="Y70" s="126"/>
      <c r="Z70" s="259" t="s">
        <v>827</v>
      </c>
      <c r="AA70" s="105"/>
      <c r="AB70" s="138" t="s">
        <v>172</v>
      </c>
      <c r="AC70" s="129">
        <v>2</v>
      </c>
      <c r="AD70" s="608">
        <v>75</v>
      </c>
      <c r="AE70" s="143">
        <f t="shared" si="10"/>
        <v>150</v>
      </c>
      <c r="AF70" s="146"/>
      <c r="AG70" s="146"/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</row>
    <row r="71" spans="1:53" ht="30" customHeight="1" x14ac:dyDescent="0.35">
      <c r="A71" s="581" t="s">
        <v>344</v>
      </c>
      <c r="B71" s="607"/>
      <c r="C71" s="595" t="s">
        <v>828</v>
      </c>
      <c r="D71" s="577"/>
      <c r="E71" s="596" t="s">
        <v>172</v>
      </c>
      <c r="F71" s="612">
        <v>2</v>
      </c>
      <c r="G71" s="162"/>
      <c r="H71" s="163"/>
      <c r="I71" s="274">
        <f t="shared" si="11"/>
        <v>0</v>
      </c>
      <c r="J71" s="162"/>
      <c r="K71" s="274">
        <f t="shared" si="12"/>
        <v>0</v>
      </c>
      <c r="L71" s="162"/>
      <c r="M71" s="278">
        <f t="shared" si="13"/>
        <v>0</v>
      </c>
      <c r="N71" s="163"/>
      <c r="O71" s="274">
        <f t="shared" si="14"/>
        <v>0</v>
      </c>
      <c r="P71" s="584"/>
      <c r="Q71" s="585">
        <f t="shared" si="15"/>
        <v>0</v>
      </c>
      <c r="R71" s="588"/>
      <c r="S71" s="586">
        <f t="shared" si="16"/>
        <v>0</v>
      </c>
      <c r="T71" s="124">
        <f t="shared" si="17"/>
        <v>0</v>
      </c>
      <c r="U71" s="122">
        <f t="shared" si="18"/>
        <v>0</v>
      </c>
      <c r="V71" s="123">
        <f t="shared" si="19"/>
        <v>0</v>
      </c>
      <c r="X71" s="105" t="s">
        <v>344</v>
      </c>
      <c r="Y71" s="126"/>
      <c r="Z71" s="259" t="s">
        <v>829</v>
      </c>
      <c r="AA71" s="105"/>
      <c r="AB71" s="138" t="s">
        <v>172</v>
      </c>
      <c r="AC71" s="129">
        <v>2</v>
      </c>
      <c r="AD71" s="608">
        <v>85</v>
      </c>
      <c r="AE71" s="143">
        <f t="shared" si="10"/>
        <v>170</v>
      </c>
      <c r="AF71" s="146"/>
      <c r="AG71" s="146"/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</row>
    <row r="72" spans="1:53" ht="30" customHeight="1" x14ac:dyDescent="0.35">
      <c r="A72" s="581" t="s">
        <v>347</v>
      </c>
      <c r="B72" s="607"/>
      <c r="C72" s="595" t="s">
        <v>830</v>
      </c>
      <c r="D72" s="577"/>
      <c r="E72" s="596" t="s">
        <v>172</v>
      </c>
      <c r="F72" s="612">
        <v>2</v>
      </c>
      <c r="G72" s="162"/>
      <c r="H72" s="163"/>
      <c r="I72" s="274">
        <f t="shared" si="11"/>
        <v>0</v>
      </c>
      <c r="J72" s="162"/>
      <c r="K72" s="274">
        <f t="shared" si="12"/>
        <v>0</v>
      </c>
      <c r="L72" s="162"/>
      <c r="M72" s="278">
        <f t="shared" si="13"/>
        <v>0</v>
      </c>
      <c r="N72" s="163"/>
      <c r="O72" s="274">
        <f t="shared" si="14"/>
        <v>0</v>
      </c>
      <c r="P72" s="584"/>
      <c r="Q72" s="585">
        <f t="shared" si="15"/>
        <v>0</v>
      </c>
      <c r="R72" s="588"/>
      <c r="S72" s="586">
        <f t="shared" si="16"/>
        <v>0</v>
      </c>
      <c r="T72" s="124">
        <f t="shared" si="17"/>
        <v>0</v>
      </c>
      <c r="U72" s="122">
        <f t="shared" si="18"/>
        <v>0</v>
      </c>
      <c r="V72" s="123">
        <f t="shared" si="19"/>
        <v>0</v>
      </c>
      <c r="X72" s="105" t="s">
        <v>347</v>
      </c>
      <c r="Y72" s="126"/>
      <c r="Z72" s="259" t="s">
        <v>831</v>
      </c>
      <c r="AA72" s="105"/>
      <c r="AB72" s="138" t="s">
        <v>172</v>
      </c>
      <c r="AC72" s="129">
        <v>2</v>
      </c>
      <c r="AD72" s="608">
        <v>45</v>
      </c>
      <c r="AE72" s="143">
        <f t="shared" si="10"/>
        <v>90</v>
      </c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</row>
    <row r="73" spans="1:53" ht="30" customHeight="1" x14ac:dyDescent="0.35">
      <c r="A73" s="581" t="s">
        <v>350</v>
      </c>
      <c r="B73" s="607"/>
      <c r="C73" s="595" t="s">
        <v>832</v>
      </c>
      <c r="D73" s="577"/>
      <c r="E73" s="596" t="s">
        <v>172</v>
      </c>
      <c r="F73" s="612">
        <v>2</v>
      </c>
      <c r="G73" s="162"/>
      <c r="H73" s="163"/>
      <c r="I73" s="274">
        <f t="shared" si="11"/>
        <v>0</v>
      </c>
      <c r="J73" s="162"/>
      <c r="K73" s="274">
        <f t="shared" si="12"/>
        <v>0</v>
      </c>
      <c r="L73" s="162"/>
      <c r="M73" s="278">
        <f t="shared" si="13"/>
        <v>0</v>
      </c>
      <c r="N73" s="163"/>
      <c r="O73" s="274">
        <f t="shared" si="14"/>
        <v>0</v>
      </c>
      <c r="P73" s="584"/>
      <c r="Q73" s="585">
        <f t="shared" si="15"/>
        <v>0</v>
      </c>
      <c r="R73" s="588"/>
      <c r="S73" s="586">
        <f t="shared" si="16"/>
        <v>0</v>
      </c>
      <c r="T73" s="124">
        <f t="shared" si="17"/>
        <v>0</v>
      </c>
      <c r="U73" s="122">
        <f t="shared" si="18"/>
        <v>0</v>
      </c>
      <c r="V73" s="123">
        <f t="shared" si="19"/>
        <v>0</v>
      </c>
      <c r="X73" s="105" t="s">
        <v>350</v>
      </c>
      <c r="Y73" s="126"/>
      <c r="Z73" s="259" t="s">
        <v>833</v>
      </c>
      <c r="AA73" s="105"/>
      <c r="AB73" s="138" t="s">
        <v>172</v>
      </c>
      <c r="AC73" s="129">
        <v>2</v>
      </c>
      <c r="AD73" s="608">
        <v>15</v>
      </c>
      <c r="AE73" s="143">
        <f t="shared" si="10"/>
        <v>30</v>
      </c>
      <c r="AF73" s="146"/>
      <c r="AG73" s="146"/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</row>
    <row r="74" spans="1:53" ht="30" customHeight="1" x14ac:dyDescent="0.35">
      <c r="A74" s="581" t="s">
        <v>353</v>
      </c>
      <c r="B74" s="607"/>
      <c r="C74" s="595" t="s">
        <v>834</v>
      </c>
      <c r="D74" s="577"/>
      <c r="E74" s="596" t="s">
        <v>172</v>
      </c>
      <c r="F74" s="612">
        <v>2</v>
      </c>
      <c r="G74" s="162"/>
      <c r="H74" s="163"/>
      <c r="I74" s="274">
        <f t="shared" si="11"/>
        <v>0</v>
      </c>
      <c r="J74" s="162"/>
      <c r="K74" s="274">
        <f t="shared" si="12"/>
        <v>0</v>
      </c>
      <c r="L74" s="162"/>
      <c r="M74" s="278">
        <f t="shared" si="13"/>
        <v>0</v>
      </c>
      <c r="N74" s="163"/>
      <c r="O74" s="274">
        <f t="shared" si="14"/>
        <v>0</v>
      </c>
      <c r="P74" s="584"/>
      <c r="Q74" s="585">
        <f t="shared" si="15"/>
        <v>0</v>
      </c>
      <c r="R74" s="588"/>
      <c r="S74" s="586">
        <f t="shared" si="16"/>
        <v>0</v>
      </c>
      <c r="T74" s="124">
        <f t="shared" si="17"/>
        <v>0</v>
      </c>
      <c r="U74" s="122">
        <f t="shared" si="18"/>
        <v>0</v>
      </c>
      <c r="V74" s="123">
        <f t="shared" si="19"/>
        <v>0</v>
      </c>
      <c r="X74" s="105" t="s">
        <v>353</v>
      </c>
      <c r="Y74" s="126"/>
      <c r="Z74" s="259" t="s">
        <v>835</v>
      </c>
      <c r="AA74" s="105"/>
      <c r="AB74" s="138" t="s">
        <v>172</v>
      </c>
      <c r="AC74" s="129">
        <v>2</v>
      </c>
      <c r="AD74" s="608">
        <v>12</v>
      </c>
      <c r="AE74" s="143">
        <f t="shared" si="10"/>
        <v>24</v>
      </c>
      <c r="AF74" s="146"/>
      <c r="AG74" s="146"/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</row>
    <row r="75" spans="1:53" ht="30" customHeight="1" x14ac:dyDescent="0.35">
      <c r="A75" s="581" t="s">
        <v>356</v>
      </c>
      <c r="B75" s="607"/>
      <c r="C75" s="595" t="s">
        <v>836</v>
      </c>
      <c r="D75" s="577"/>
      <c r="E75" s="596" t="s">
        <v>172</v>
      </c>
      <c r="F75" s="612">
        <v>2</v>
      </c>
      <c r="G75" s="162"/>
      <c r="H75" s="163"/>
      <c r="I75" s="274">
        <f t="shared" si="11"/>
        <v>0</v>
      </c>
      <c r="J75" s="162"/>
      <c r="K75" s="274">
        <f t="shared" si="12"/>
        <v>0</v>
      </c>
      <c r="L75" s="162"/>
      <c r="M75" s="278">
        <f t="shared" si="13"/>
        <v>0</v>
      </c>
      <c r="N75" s="163"/>
      <c r="O75" s="274">
        <f t="shared" si="14"/>
        <v>0</v>
      </c>
      <c r="P75" s="584"/>
      <c r="Q75" s="585">
        <f t="shared" si="15"/>
        <v>0</v>
      </c>
      <c r="R75" s="588"/>
      <c r="S75" s="586">
        <f t="shared" si="16"/>
        <v>0</v>
      </c>
      <c r="T75" s="124">
        <f t="shared" si="17"/>
        <v>0</v>
      </c>
      <c r="U75" s="122">
        <f t="shared" si="18"/>
        <v>0</v>
      </c>
      <c r="V75" s="123">
        <f t="shared" si="19"/>
        <v>0</v>
      </c>
      <c r="X75" s="105" t="s">
        <v>356</v>
      </c>
      <c r="Y75" s="126"/>
      <c r="Z75" s="259" t="s">
        <v>837</v>
      </c>
      <c r="AA75" s="105"/>
      <c r="AB75" s="138" t="s">
        <v>172</v>
      </c>
      <c r="AC75" s="129">
        <v>2</v>
      </c>
      <c r="AD75" s="608">
        <v>10</v>
      </c>
      <c r="AE75" s="143">
        <f t="shared" si="10"/>
        <v>20</v>
      </c>
      <c r="AF75" s="146"/>
      <c r="AG75" s="146"/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</row>
    <row r="76" spans="1:53" ht="30" customHeight="1" x14ac:dyDescent="0.35">
      <c r="A76" s="581" t="s">
        <v>359</v>
      </c>
      <c r="B76" s="607"/>
      <c r="C76" s="595" t="s">
        <v>838</v>
      </c>
      <c r="D76" s="577"/>
      <c r="E76" s="596" t="s">
        <v>172</v>
      </c>
      <c r="F76" s="612">
        <v>2</v>
      </c>
      <c r="G76" s="162"/>
      <c r="H76" s="163"/>
      <c r="I76" s="274">
        <f t="shared" si="11"/>
        <v>0</v>
      </c>
      <c r="J76" s="162"/>
      <c r="K76" s="274">
        <f t="shared" si="12"/>
        <v>0</v>
      </c>
      <c r="L76" s="162"/>
      <c r="M76" s="278">
        <f t="shared" si="13"/>
        <v>0</v>
      </c>
      <c r="N76" s="163"/>
      <c r="O76" s="274">
        <f t="shared" si="14"/>
        <v>0</v>
      </c>
      <c r="P76" s="584"/>
      <c r="Q76" s="585">
        <f t="shared" si="15"/>
        <v>0</v>
      </c>
      <c r="R76" s="588"/>
      <c r="S76" s="586">
        <f t="shared" si="16"/>
        <v>0</v>
      </c>
      <c r="T76" s="124">
        <f t="shared" si="17"/>
        <v>0</v>
      </c>
      <c r="U76" s="122">
        <f t="shared" si="18"/>
        <v>0</v>
      </c>
      <c r="V76" s="123">
        <f t="shared" si="19"/>
        <v>0</v>
      </c>
      <c r="X76" s="105" t="s">
        <v>359</v>
      </c>
      <c r="Y76" s="126"/>
      <c r="Z76" s="259" t="s">
        <v>839</v>
      </c>
      <c r="AA76" s="105"/>
      <c r="AB76" s="138" t="s">
        <v>172</v>
      </c>
      <c r="AC76" s="129">
        <v>2</v>
      </c>
      <c r="AD76" s="608">
        <v>50</v>
      </c>
      <c r="AE76" s="143">
        <f t="shared" si="10"/>
        <v>100</v>
      </c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</row>
    <row r="77" spans="1:53" ht="30" customHeight="1" x14ac:dyDescent="0.35">
      <c r="A77" s="581" t="s">
        <v>362</v>
      </c>
      <c r="B77" s="607"/>
      <c r="C77" s="595" t="s">
        <v>840</v>
      </c>
      <c r="D77" s="577"/>
      <c r="E77" s="596" t="s">
        <v>172</v>
      </c>
      <c r="F77" s="612">
        <v>2</v>
      </c>
      <c r="G77" s="162"/>
      <c r="H77" s="163"/>
      <c r="I77" s="274">
        <f t="shared" si="11"/>
        <v>0</v>
      </c>
      <c r="J77" s="162"/>
      <c r="K77" s="274">
        <f t="shared" si="12"/>
        <v>0</v>
      </c>
      <c r="L77" s="162"/>
      <c r="M77" s="278">
        <f t="shared" si="13"/>
        <v>0</v>
      </c>
      <c r="N77" s="163"/>
      <c r="O77" s="274">
        <f t="shared" si="14"/>
        <v>0</v>
      </c>
      <c r="P77" s="584"/>
      <c r="Q77" s="585">
        <f t="shared" si="15"/>
        <v>0</v>
      </c>
      <c r="R77" s="588"/>
      <c r="S77" s="586">
        <f t="shared" si="16"/>
        <v>0</v>
      </c>
      <c r="T77" s="124">
        <f t="shared" si="17"/>
        <v>0</v>
      </c>
      <c r="U77" s="122">
        <f t="shared" si="18"/>
        <v>0</v>
      </c>
      <c r="V77" s="123">
        <f t="shared" si="19"/>
        <v>0</v>
      </c>
      <c r="X77" s="105" t="s">
        <v>362</v>
      </c>
      <c r="Y77" s="126"/>
      <c r="Z77" s="259" t="s">
        <v>841</v>
      </c>
      <c r="AA77" s="105"/>
      <c r="AB77" s="138" t="s">
        <v>172</v>
      </c>
      <c r="AC77" s="129">
        <v>2</v>
      </c>
      <c r="AD77" s="608">
        <v>10</v>
      </c>
      <c r="AE77" s="143">
        <f t="shared" si="10"/>
        <v>20</v>
      </c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</row>
    <row r="78" spans="1:53" ht="30" customHeight="1" x14ac:dyDescent="0.35">
      <c r="A78" s="581" t="s">
        <v>365</v>
      </c>
      <c r="B78" s="607"/>
      <c r="C78" s="595" t="s">
        <v>842</v>
      </c>
      <c r="D78" s="577"/>
      <c r="E78" s="596" t="s">
        <v>172</v>
      </c>
      <c r="F78" s="612">
        <v>2</v>
      </c>
      <c r="G78" s="162"/>
      <c r="H78" s="163"/>
      <c r="I78" s="274">
        <f t="shared" si="11"/>
        <v>0</v>
      </c>
      <c r="J78" s="162"/>
      <c r="K78" s="274">
        <f t="shared" si="12"/>
        <v>0</v>
      </c>
      <c r="L78" s="162"/>
      <c r="M78" s="278">
        <f t="shared" si="13"/>
        <v>0</v>
      </c>
      <c r="N78" s="163"/>
      <c r="O78" s="274">
        <f t="shared" si="14"/>
        <v>0</v>
      </c>
      <c r="P78" s="584"/>
      <c r="Q78" s="585">
        <f t="shared" si="15"/>
        <v>0</v>
      </c>
      <c r="R78" s="588"/>
      <c r="S78" s="586">
        <f t="shared" si="16"/>
        <v>0</v>
      </c>
      <c r="T78" s="124">
        <f t="shared" si="17"/>
        <v>0</v>
      </c>
      <c r="U78" s="122">
        <f t="shared" si="18"/>
        <v>0</v>
      </c>
      <c r="V78" s="123">
        <f t="shared" si="19"/>
        <v>0</v>
      </c>
      <c r="X78" s="105" t="s">
        <v>365</v>
      </c>
      <c r="Y78" s="126"/>
      <c r="Z78" s="259" t="s">
        <v>843</v>
      </c>
      <c r="AA78" s="105"/>
      <c r="AB78" s="138" t="s">
        <v>172</v>
      </c>
      <c r="AC78" s="129">
        <v>2</v>
      </c>
      <c r="AD78" s="608">
        <v>10</v>
      </c>
      <c r="AE78" s="143">
        <f t="shared" si="10"/>
        <v>20</v>
      </c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</row>
    <row r="79" spans="1:53" ht="30" customHeight="1" x14ac:dyDescent="0.35">
      <c r="A79" s="581" t="s">
        <v>368</v>
      </c>
      <c r="B79" s="607"/>
      <c r="C79" s="595" t="s">
        <v>844</v>
      </c>
      <c r="D79" s="577"/>
      <c r="E79" s="596" t="s">
        <v>172</v>
      </c>
      <c r="F79" s="612">
        <v>2</v>
      </c>
      <c r="G79" s="162"/>
      <c r="H79" s="163"/>
      <c r="I79" s="274">
        <f t="shared" si="11"/>
        <v>0</v>
      </c>
      <c r="J79" s="162"/>
      <c r="K79" s="274">
        <f t="shared" si="12"/>
        <v>0</v>
      </c>
      <c r="L79" s="162"/>
      <c r="M79" s="278">
        <f t="shared" si="13"/>
        <v>0</v>
      </c>
      <c r="N79" s="163"/>
      <c r="O79" s="274">
        <f t="shared" si="14"/>
        <v>0</v>
      </c>
      <c r="P79" s="584"/>
      <c r="Q79" s="585">
        <f t="shared" si="15"/>
        <v>0</v>
      </c>
      <c r="R79" s="588"/>
      <c r="S79" s="586">
        <f t="shared" si="16"/>
        <v>0</v>
      </c>
      <c r="T79" s="124">
        <f t="shared" si="17"/>
        <v>0</v>
      </c>
      <c r="U79" s="122">
        <f t="shared" si="18"/>
        <v>0</v>
      </c>
      <c r="V79" s="123">
        <f t="shared" si="19"/>
        <v>0</v>
      </c>
      <c r="X79" s="105" t="s">
        <v>368</v>
      </c>
      <c r="Y79" s="126"/>
      <c r="Z79" s="259" t="s">
        <v>845</v>
      </c>
      <c r="AA79" s="105"/>
      <c r="AB79" s="138" t="s">
        <v>172</v>
      </c>
      <c r="AC79" s="129">
        <v>2</v>
      </c>
      <c r="AD79" s="608">
        <v>50</v>
      </c>
      <c r="AE79" s="143">
        <f t="shared" si="10"/>
        <v>100</v>
      </c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</row>
    <row r="80" spans="1:53" ht="30" customHeight="1" x14ac:dyDescent="0.35">
      <c r="A80" s="581" t="s">
        <v>530</v>
      </c>
      <c r="B80" s="607"/>
      <c r="C80" s="595" t="s">
        <v>846</v>
      </c>
      <c r="D80" s="577"/>
      <c r="E80" s="596" t="s">
        <v>172</v>
      </c>
      <c r="F80" s="612">
        <v>2</v>
      </c>
      <c r="G80" s="162"/>
      <c r="H80" s="163"/>
      <c r="I80" s="274">
        <f t="shared" si="11"/>
        <v>0</v>
      </c>
      <c r="J80" s="162"/>
      <c r="K80" s="274">
        <f t="shared" si="12"/>
        <v>0</v>
      </c>
      <c r="L80" s="162"/>
      <c r="M80" s="278">
        <f t="shared" si="13"/>
        <v>0</v>
      </c>
      <c r="N80" s="163"/>
      <c r="O80" s="274">
        <f t="shared" si="14"/>
        <v>0</v>
      </c>
      <c r="P80" s="584"/>
      <c r="Q80" s="585">
        <f t="shared" si="15"/>
        <v>0</v>
      </c>
      <c r="R80" s="588"/>
      <c r="S80" s="586">
        <f t="shared" si="16"/>
        <v>0</v>
      </c>
      <c r="T80" s="124">
        <f t="shared" si="17"/>
        <v>0</v>
      </c>
      <c r="U80" s="122">
        <f t="shared" si="18"/>
        <v>0</v>
      </c>
      <c r="V80" s="123">
        <f t="shared" si="19"/>
        <v>0</v>
      </c>
      <c r="X80" s="105" t="s">
        <v>530</v>
      </c>
      <c r="Y80" s="126"/>
      <c r="Z80" s="259" t="s">
        <v>847</v>
      </c>
      <c r="AA80" s="105"/>
      <c r="AB80" s="138" t="s">
        <v>172</v>
      </c>
      <c r="AC80" s="129">
        <v>2</v>
      </c>
      <c r="AD80" s="608">
        <v>50</v>
      </c>
      <c r="AE80" s="143">
        <f t="shared" si="10"/>
        <v>100</v>
      </c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</row>
    <row r="81" spans="1:53" ht="30" customHeight="1" x14ac:dyDescent="0.35">
      <c r="A81" s="581" t="s">
        <v>848</v>
      </c>
      <c r="B81" s="607"/>
      <c r="C81" s="595" t="s">
        <v>849</v>
      </c>
      <c r="D81" s="577"/>
      <c r="E81" s="596" t="s">
        <v>172</v>
      </c>
      <c r="F81" s="612">
        <v>2</v>
      </c>
      <c r="G81" s="162"/>
      <c r="H81" s="163"/>
      <c r="I81" s="274">
        <f t="shared" si="11"/>
        <v>0</v>
      </c>
      <c r="J81" s="162"/>
      <c r="K81" s="274">
        <f t="shared" si="12"/>
        <v>0</v>
      </c>
      <c r="L81" s="162"/>
      <c r="M81" s="278">
        <f t="shared" si="13"/>
        <v>0</v>
      </c>
      <c r="N81" s="163"/>
      <c r="O81" s="274">
        <f t="shared" si="14"/>
        <v>0</v>
      </c>
      <c r="P81" s="584"/>
      <c r="Q81" s="585">
        <f t="shared" si="15"/>
        <v>0</v>
      </c>
      <c r="R81" s="588"/>
      <c r="S81" s="586">
        <f t="shared" si="16"/>
        <v>0</v>
      </c>
      <c r="T81" s="124">
        <f t="shared" si="17"/>
        <v>0</v>
      </c>
      <c r="U81" s="122">
        <f t="shared" si="18"/>
        <v>0</v>
      </c>
      <c r="V81" s="123">
        <f t="shared" si="19"/>
        <v>0</v>
      </c>
      <c r="X81" s="105" t="s">
        <v>848</v>
      </c>
      <c r="Y81" s="126"/>
      <c r="Z81" s="259" t="s">
        <v>850</v>
      </c>
      <c r="AA81" s="105"/>
      <c r="AB81" s="138" t="s">
        <v>172</v>
      </c>
      <c r="AC81" s="129">
        <v>2</v>
      </c>
      <c r="AD81" s="608">
        <v>5</v>
      </c>
      <c r="AE81" s="143">
        <f t="shared" si="10"/>
        <v>10</v>
      </c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</row>
    <row r="82" spans="1:53" ht="30" customHeight="1" x14ac:dyDescent="0.35">
      <c r="A82" s="581" t="s">
        <v>851</v>
      </c>
      <c r="B82" s="607"/>
      <c r="C82" s="595" t="s">
        <v>852</v>
      </c>
      <c r="D82" s="577"/>
      <c r="E82" s="596" t="s">
        <v>172</v>
      </c>
      <c r="F82" s="612">
        <v>2</v>
      </c>
      <c r="G82" s="162"/>
      <c r="H82" s="163"/>
      <c r="I82" s="274">
        <f t="shared" si="11"/>
        <v>0</v>
      </c>
      <c r="J82" s="162"/>
      <c r="K82" s="274">
        <f t="shared" si="12"/>
        <v>0</v>
      </c>
      <c r="L82" s="162"/>
      <c r="M82" s="278">
        <f t="shared" si="13"/>
        <v>0</v>
      </c>
      <c r="N82" s="163"/>
      <c r="O82" s="274">
        <f t="shared" si="14"/>
        <v>0</v>
      </c>
      <c r="P82" s="584"/>
      <c r="Q82" s="585">
        <f t="shared" si="15"/>
        <v>0</v>
      </c>
      <c r="R82" s="588"/>
      <c r="S82" s="586">
        <f t="shared" si="16"/>
        <v>0</v>
      </c>
      <c r="T82" s="124">
        <f t="shared" si="17"/>
        <v>0</v>
      </c>
      <c r="U82" s="122">
        <f t="shared" si="18"/>
        <v>0</v>
      </c>
      <c r="V82" s="123">
        <f t="shared" si="19"/>
        <v>0</v>
      </c>
      <c r="X82" s="105" t="s">
        <v>851</v>
      </c>
      <c r="Y82" s="126"/>
      <c r="Z82" s="259" t="s">
        <v>853</v>
      </c>
      <c r="AA82" s="105"/>
      <c r="AB82" s="138" t="s">
        <v>172</v>
      </c>
      <c r="AC82" s="129">
        <v>2</v>
      </c>
      <c r="AD82" s="608">
        <v>5</v>
      </c>
      <c r="AE82" s="143">
        <f t="shared" si="10"/>
        <v>10</v>
      </c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</row>
    <row r="83" spans="1:53" ht="30" customHeight="1" x14ac:dyDescent="0.35">
      <c r="A83" s="581" t="s">
        <v>854</v>
      </c>
      <c r="B83" s="607"/>
      <c r="C83" s="595" t="s">
        <v>855</v>
      </c>
      <c r="D83" s="577"/>
      <c r="E83" s="596" t="s">
        <v>172</v>
      </c>
      <c r="F83" s="612">
        <v>2</v>
      </c>
      <c r="G83" s="162"/>
      <c r="H83" s="163"/>
      <c r="I83" s="274">
        <f t="shared" si="11"/>
        <v>0</v>
      </c>
      <c r="J83" s="162"/>
      <c r="K83" s="274">
        <f t="shared" si="12"/>
        <v>0</v>
      </c>
      <c r="L83" s="162"/>
      <c r="M83" s="278">
        <f t="shared" si="13"/>
        <v>0</v>
      </c>
      <c r="N83" s="163"/>
      <c r="O83" s="274">
        <f t="shared" si="14"/>
        <v>0</v>
      </c>
      <c r="P83" s="584"/>
      <c r="Q83" s="585">
        <f t="shared" si="15"/>
        <v>0</v>
      </c>
      <c r="R83" s="588"/>
      <c r="S83" s="586">
        <f t="shared" si="16"/>
        <v>0</v>
      </c>
      <c r="T83" s="124">
        <f t="shared" si="17"/>
        <v>0</v>
      </c>
      <c r="U83" s="122">
        <f t="shared" si="18"/>
        <v>0</v>
      </c>
      <c r="V83" s="123">
        <f t="shared" si="19"/>
        <v>0</v>
      </c>
      <c r="X83" s="105" t="s">
        <v>854</v>
      </c>
      <c r="Y83" s="126"/>
      <c r="Z83" s="259" t="s">
        <v>856</v>
      </c>
      <c r="AA83" s="105"/>
      <c r="AB83" s="138" t="s">
        <v>172</v>
      </c>
      <c r="AC83" s="129">
        <v>2</v>
      </c>
      <c r="AD83" s="608">
        <v>5</v>
      </c>
      <c r="AE83" s="143">
        <f t="shared" si="10"/>
        <v>10</v>
      </c>
      <c r="AF83" s="146"/>
      <c r="AG83" s="146"/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</row>
    <row r="84" spans="1:53" ht="30" customHeight="1" x14ac:dyDescent="0.35">
      <c r="A84" s="581" t="s">
        <v>857</v>
      </c>
      <c r="B84" s="594"/>
      <c r="C84" s="595" t="s">
        <v>858</v>
      </c>
      <c r="D84" s="577"/>
      <c r="E84" s="596" t="s">
        <v>172</v>
      </c>
      <c r="F84" s="612">
        <v>2</v>
      </c>
      <c r="G84" s="162"/>
      <c r="H84" s="163"/>
      <c r="I84" s="274">
        <f t="shared" si="11"/>
        <v>0</v>
      </c>
      <c r="J84" s="162"/>
      <c r="K84" s="274">
        <f t="shared" si="12"/>
        <v>0</v>
      </c>
      <c r="L84" s="162"/>
      <c r="M84" s="278">
        <f t="shared" si="13"/>
        <v>0</v>
      </c>
      <c r="N84" s="163"/>
      <c r="O84" s="274">
        <f t="shared" si="14"/>
        <v>0</v>
      </c>
      <c r="P84" s="584"/>
      <c r="Q84" s="585">
        <f t="shared" si="15"/>
        <v>0</v>
      </c>
      <c r="R84" s="588"/>
      <c r="S84" s="586">
        <f t="shared" si="16"/>
        <v>0</v>
      </c>
      <c r="T84" s="124">
        <f t="shared" si="17"/>
        <v>0</v>
      </c>
      <c r="U84" s="122">
        <f t="shared" si="18"/>
        <v>0</v>
      </c>
      <c r="V84" s="123">
        <f t="shared" si="19"/>
        <v>0</v>
      </c>
      <c r="X84" s="105" t="s">
        <v>857</v>
      </c>
      <c r="Y84" s="259"/>
      <c r="Z84" s="259" t="s">
        <v>859</v>
      </c>
      <c r="AA84" s="105"/>
      <c r="AB84" s="138" t="s">
        <v>172</v>
      </c>
      <c r="AC84" s="129">
        <v>2</v>
      </c>
      <c r="AD84" s="608">
        <v>20</v>
      </c>
      <c r="AE84" s="143">
        <f t="shared" si="10"/>
        <v>40</v>
      </c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</row>
    <row r="85" spans="1:53" ht="30" customHeight="1" x14ac:dyDescent="0.35">
      <c r="A85" s="574" t="s">
        <v>371</v>
      </c>
      <c r="B85" s="594"/>
      <c r="C85" s="576" t="s">
        <v>860</v>
      </c>
      <c r="D85" s="577"/>
      <c r="E85" s="596"/>
      <c r="F85" s="612"/>
      <c r="G85" s="151"/>
      <c r="H85" s="166"/>
      <c r="I85" s="167"/>
      <c r="J85" s="151"/>
      <c r="K85" s="167"/>
      <c r="L85" s="584"/>
      <c r="M85" s="585"/>
      <c r="N85" s="585"/>
      <c r="O85" s="586"/>
      <c r="P85" s="151"/>
      <c r="Q85" s="166"/>
      <c r="R85" s="166"/>
      <c r="S85" s="167"/>
      <c r="T85" s="151"/>
      <c r="U85" s="166"/>
      <c r="V85" s="167"/>
      <c r="X85" s="135" t="s">
        <v>371</v>
      </c>
      <c r="Y85" s="259"/>
      <c r="Z85" s="136" t="s">
        <v>861</v>
      </c>
      <c r="AA85" s="105"/>
      <c r="AB85" s="138"/>
      <c r="AC85" s="129"/>
      <c r="AD85" s="608"/>
      <c r="AE85" s="143">
        <f t="shared" si="10"/>
        <v>0</v>
      </c>
      <c r="AF85" s="147"/>
      <c r="AG85" s="149"/>
      <c r="AH85" s="148"/>
      <c r="AI85" s="141"/>
      <c r="AJ85" s="142"/>
      <c r="AK85" s="142"/>
      <c r="AL85" s="142"/>
      <c r="AM85" s="146"/>
      <c r="AN85" s="147"/>
      <c r="AO85" s="148"/>
      <c r="AP85" s="148"/>
      <c r="AQ85" s="101"/>
      <c r="AR85" s="101"/>
      <c r="AS85" s="101"/>
      <c r="AT85" s="101"/>
      <c r="AU85" s="101"/>
      <c r="AV85" s="101"/>
      <c r="AW85" s="101"/>
      <c r="AX85" s="101"/>
      <c r="AY85" s="146"/>
      <c r="AZ85" s="148"/>
      <c r="BA85" s="148"/>
    </row>
    <row r="86" spans="1:53" ht="30" customHeight="1" x14ac:dyDescent="0.35">
      <c r="A86" s="581" t="s">
        <v>374</v>
      </c>
      <c r="B86" s="594"/>
      <c r="C86" s="602" t="s">
        <v>862</v>
      </c>
      <c r="D86" s="577"/>
      <c r="E86" s="596" t="s">
        <v>657</v>
      </c>
      <c r="F86" s="612">
        <v>400</v>
      </c>
      <c r="G86" s="162"/>
      <c r="H86" s="163"/>
      <c r="I86" s="274">
        <f t="shared" si="11"/>
        <v>0</v>
      </c>
      <c r="J86" s="162"/>
      <c r="K86" s="274">
        <f t="shared" si="12"/>
        <v>0</v>
      </c>
      <c r="L86" s="162"/>
      <c r="M86" s="278">
        <f t="shared" si="13"/>
        <v>0</v>
      </c>
      <c r="N86" s="163"/>
      <c r="O86" s="274">
        <f t="shared" si="14"/>
        <v>0</v>
      </c>
      <c r="P86" s="584"/>
      <c r="Q86" s="585">
        <f t="shared" si="15"/>
        <v>0</v>
      </c>
      <c r="R86" s="588"/>
      <c r="S86" s="586">
        <f t="shared" si="16"/>
        <v>0</v>
      </c>
      <c r="T86" s="124">
        <f t="shared" si="17"/>
        <v>0</v>
      </c>
      <c r="U86" s="122">
        <f t="shared" si="18"/>
        <v>0</v>
      </c>
      <c r="V86" s="123">
        <f t="shared" si="19"/>
        <v>0</v>
      </c>
      <c r="X86" s="105" t="s">
        <v>374</v>
      </c>
      <c r="Y86" s="259"/>
      <c r="Z86" s="603" t="s">
        <v>863</v>
      </c>
      <c r="AA86" s="105"/>
      <c r="AB86" s="138" t="s">
        <v>657</v>
      </c>
      <c r="AC86" s="129">
        <v>400</v>
      </c>
      <c r="AD86" s="608">
        <v>2</v>
      </c>
      <c r="AE86" s="143">
        <f t="shared" si="10"/>
        <v>800</v>
      </c>
      <c r="AF86" s="146"/>
      <c r="AG86" s="146"/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</row>
    <row r="87" spans="1:53" ht="30" customHeight="1" x14ac:dyDescent="0.35">
      <c r="A87" s="581" t="s">
        <v>377</v>
      </c>
      <c r="B87" s="594"/>
      <c r="C87" s="602" t="s">
        <v>864</v>
      </c>
      <c r="D87" s="577"/>
      <c r="E87" s="596" t="s">
        <v>657</v>
      </c>
      <c r="F87" s="612">
        <v>200</v>
      </c>
      <c r="G87" s="162"/>
      <c r="H87" s="163"/>
      <c r="I87" s="274">
        <f t="shared" si="11"/>
        <v>0</v>
      </c>
      <c r="J87" s="162"/>
      <c r="K87" s="274">
        <f t="shared" si="12"/>
        <v>0</v>
      </c>
      <c r="L87" s="162"/>
      <c r="M87" s="278">
        <f t="shared" si="13"/>
        <v>0</v>
      </c>
      <c r="N87" s="163"/>
      <c r="O87" s="274">
        <f t="shared" si="14"/>
        <v>0</v>
      </c>
      <c r="P87" s="584"/>
      <c r="Q87" s="585">
        <f t="shared" si="15"/>
        <v>0</v>
      </c>
      <c r="R87" s="588"/>
      <c r="S87" s="586">
        <f t="shared" si="16"/>
        <v>0</v>
      </c>
      <c r="T87" s="124">
        <f t="shared" si="17"/>
        <v>0</v>
      </c>
      <c r="U87" s="122">
        <f t="shared" si="18"/>
        <v>0</v>
      </c>
      <c r="V87" s="123">
        <f t="shared" si="19"/>
        <v>0</v>
      </c>
      <c r="X87" s="105" t="s">
        <v>377</v>
      </c>
      <c r="Y87" s="259"/>
      <c r="Z87" s="603" t="s">
        <v>865</v>
      </c>
      <c r="AA87" s="105"/>
      <c r="AB87" s="138" t="s">
        <v>657</v>
      </c>
      <c r="AC87" s="129">
        <v>200</v>
      </c>
      <c r="AD87" s="608">
        <v>2.75</v>
      </c>
      <c r="AE87" s="143">
        <f t="shared" si="10"/>
        <v>550</v>
      </c>
      <c r="AF87" s="146"/>
      <c r="AG87" s="146"/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</row>
    <row r="88" spans="1:53" ht="30" customHeight="1" x14ac:dyDescent="0.35">
      <c r="A88" s="581" t="s">
        <v>380</v>
      </c>
      <c r="B88" s="594"/>
      <c r="C88" s="602" t="s">
        <v>866</v>
      </c>
      <c r="D88" s="577"/>
      <c r="E88" s="596" t="s">
        <v>657</v>
      </c>
      <c r="F88" s="612">
        <v>64</v>
      </c>
      <c r="G88" s="162"/>
      <c r="H88" s="163"/>
      <c r="I88" s="274">
        <f t="shared" si="11"/>
        <v>0</v>
      </c>
      <c r="J88" s="162"/>
      <c r="K88" s="274">
        <f t="shared" si="12"/>
        <v>0</v>
      </c>
      <c r="L88" s="162"/>
      <c r="M88" s="278">
        <f t="shared" si="13"/>
        <v>0</v>
      </c>
      <c r="N88" s="163"/>
      <c r="O88" s="274">
        <f t="shared" si="14"/>
        <v>0</v>
      </c>
      <c r="P88" s="584"/>
      <c r="Q88" s="585">
        <f t="shared" si="15"/>
        <v>0</v>
      </c>
      <c r="R88" s="588"/>
      <c r="S88" s="586">
        <f t="shared" si="16"/>
        <v>0</v>
      </c>
      <c r="T88" s="124">
        <f t="shared" si="17"/>
        <v>0</v>
      </c>
      <c r="U88" s="122">
        <f t="shared" si="18"/>
        <v>0</v>
      </c>
      <c r="V88" s="123">
        <f t="shared" si="19"/>
        <v>0</v>
      </c>
      <c r="X88" s="105" t="s">
        <v>380</v>
      </c>
      <c r="Y88" s="259"/>
      <c r="Z88" s="603" t="s">
        <v>867</v>
      </c>
      <c r="AA88" s="105"/>
      <c r="AB88" s="138" t="s">
        <v>657</v>
      </c>
      <c r="AC88" s="129">
        <v>64</v>
      </c>
      <c r="AD88" s="608">
        <v>3.5</v>
      </c>
      <c r="AE88" s="143">
        <f t="shared" si="10"/>
        <v>224</v>
      </c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</row>
    <row r="89" spans="1:53" ht="30" customHeight="1" x14ac:dyDescent="0.35">
      <c r="A89" s="574" t="s">
        <v>412</v>
      </c>
      <c r="B89" s="594"/>
      <c r="C89" s="576" t="s">
        <v>868</v>
      </c>
      <c r="D89" s="577"/>
      <c r="E89" s="596"/>
      <c r="F89" s="612"/>
      <c r="G89" s="151"/>
      <c r="H89" s="166"/>
      <c r="I89" s="167"/>
      <c r="J89" s="151"/>
      <c r="K89" s="167"/>
      <c r="L89" s="151"/>
      <c r="M89" s="585"/>
      <c r="N89" s="585"/>
      <c r="O89" s="586"/>
      <c r="P89" s="151"/>
      <c r="Q89" s="166"/>
      <c r="R89" s="166"/>
      <c r="S89" s="167"/>
      <c r="T89" s="151"/>
      <c r="U89" s="166"/>
      <c r="V89" s="167"/>
      <c r="X89" s="135" t="s">
        <v>412</v>
      </c>
      <c r="Y89" s="259"/>
      <c r="Z89" s="136" t="s">
        <v>869</v>
      </c>
      <c r="AA89" s="105"/>
      <c r="AB89" s="138"/>
      <c r="AC89" s="129"/>
      <c r="AD89" s="608"/>
      <c r="AE89" s="143">
        <f t="shared" si="10"/>
        <v>0</v>
      </c>
      <c r="AF89" s="147"/>
      <c r="AG89" s="147"/>
      <c r="AH89" s="147"/>
      <c r="AI89" s="147"/>
      <c r="AJ89" s="142"/>
      <c r="AK89" s="142"/>
      <c r="AL89" s="142"/>
      <c r="AM89" s="146"/>
      <c r="AN89" s="147"/>
      <c r="AO89" s="148"/>
      <c r="AP89" s="148"/>
      <c r="AQ89" s="101"/>
      <c r="AR89" s="101"/>
      <c r="AS89" s="101"/>
      <c r="AT89" s="101"/>
      <c r="AU89" s="101"/>
      <c r="AV89" s="101"/>
      <c r="AW89" s="101"/>
      <c r="AX89" s="101"/>
      <c r="AY89" s="146"/>
      <c r="AZ89" s="148"/>
      <c r="BA89" s="148"/>
    </row>
    <row r="90" spans="1:53" ht="30" customHeight="1" x14ac:dyDescent="0.35">
      <c r="A90" s="581" t="s">
        <v>415</v>
      </c>
      <c r="B90" s="594"/>
      <c r="C90" s="602" t="s">
        <v>870</v>
      </c>
      <c r="D90" s="577"/>
      <c r="E90" s="596" t="s">
        <v>1112</v>
      </c>
      <c r="F90" s="612">
        <v>1</v>
      </c>
      <c r="G90" s="162"/>
      <c r="H90" s="163"/>
      <c r="I90" s="274">
        <f t="shared" si="11"/>
        <v>0</v>
      </c>
      <c r="J90" s="162"/>
      <c r="K90" s="274">
        <f t="shared" si="12"/>
        <v>0</v>
      </c>
      <c r="L90" s="162"/>
      <c r="M90" s="278">
        <f t="shared" si="13"/>
        <v>0</v>
      </c>
      <c r="N90" s="163"/>
      <c r="O90" s="274">
        <f t="shared" si="14"/>
        <v>0</v>
      </c>
      <c r="P90" s="584"/>
      <c r="Q90" s="585">
        <f t="shared" si="15"/>
        <v>0</v>
      </c>
      <c r="R90" s="588"/>
      <c r="S90" s="586">
        <f t="shared" si="16"/>
        <v>0</v>
      </c>
      <c r="T90" s="124">
        <f t="shared" si="17"/>
        <v>0</v>
      </c>
      <c r="U90" s="122">
        <f t="shared" si="18"/>
        <v>0</v>
      </c>
      <c r="V90" s="123">
        <f t="shared" si="19"/>
        <v>0</v>
      </c>
      <c r="X90" s="105" t="s">
        <v>415</v>
      </c>
      <c r="Y90" s="259"/>
      <c r="Z90" s="603" t="s">
        <v>871</v>
      </c>
      <c r="AA90" s="105"/>
      <c r="AB90" s="138" t="s">
        <v>657</v>
      </c>
      <c r="AC90" s="129">
        <v>160</v>
      </c>
      <c r="AD90" s="608">
        <v>5</v>
      </c>
      <c r="AE90" s="143">
        <f t="shared" si="10"/>
        <v>5</v>
      </c>
      <c r="AF90" s="146"/>
      <c r="AG90" s="146"/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</row>
    <row r="91" spans="1:53" ht="30" customHeight="1" x14ac:dyDescent="0.35">
      <c r="A91" s="581" t="s">
        <v>418</v>
      </c>
      <c r="B91" s="594"/>
      <c r="C91" s="595" t="s">
        <v>872</v>
      </c>
      <c r="D91" s="577"/>
      <c r="E91" s="596" t="s">
        <v>1112</v>
      </c>
      <c r="F91" s="612">
        <v>1</v>
      </c>
      <c r="G91" s="162"/>
      <c r="H91" s="163"/>
      <c r="I91" s="274">
        <f t="shared" si="11"/>
        <v>0</v>
      </c>
      <c r="J91" s="162"/>
      <c r="K91" s="274">
        <f t="shared" si="12"/>
        <v>0</v>
      </c>
      <c r="L91" s="162"/>
      <c r="M91" s="278">
        <f t="shared" si="13"/>
        <v>0</v>
      </c>
      <c r="N91" s="163"/>
      <c r="O91" s="274">
        <f t="shared" si="14"/>
        <v>0</v>
      </c>
      <c r="P91" s="584"/>
      <c r="Q91" s="585">
        <f t="shared" si="15"/>
        <v>0</v>
      </c>
      <c r="R91" s="588"/>
      <c r="S91" s="586">
        <f t="shared" si="16"/>
        <v>0</v>
      </c>
      <c r="T91" s="124">
        <f t="shared" si="17"/>
        <v>0</v>
      </c>
      <c r="U91" s="122">
        <f t="shared" si="18"/>
        <v>0</v>
      </c>
      <c r="V91" s="123">
        <f t="shared" si="19"/>
        <v>0</v>
      </c>
      <c r="X91" s="105" t="s">
        <v>418</v>
      </c>
      <c r="Y91" s="259"/>
      <c r="Z91" s="259" t="s">
        <v>873</v>
      </c>
      <c r="AA91" s="105"/>
      <c r="AB91" s="138" t="s">
        <v>657</v>
      </c>
      <c r="AC91" s="129">
        <v>160</v>
      </c>
      <c r="AD91" s="608">
        <v>7</v>
      </c>
      <c r="AE91" s="143">
        <f t="shared" si="10"/>
        <v>7</v>
      </c>
      <c r="AF91" s="146"/>
      <c r="AG91" s="146"/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</row>
    <row r="92" spans="1:53" ht="30" customHeight="1" x14ac:dyDescent="0.35">
      <c r="A92" s="581" t="s">
        <v>419</v>
      </c>
      <c r="B92" s="594"/>
      <c r="C92" s="595" t="s">
        <v>874</v>
      </c>
      <c r="D92" s="577"/>
      <c r="E92" s="596" t="s">
        <v>1112</v>
      </c>
      <c r="F92" s="612">
        <v>1</v>
      </c>
      <c r="G92" s="162"/>
      <c r="H92" s="163"/>
      <c r="I92" s="274">
        <f t="shared" si="11"/>
        <v>0</v>
      </c>
      <c r="J92" s="162"/>
      <c r="K92" s="274">
        <f t="shared" si="12"/>
        <v>0</v>
      </c>
      <c r="L92" s="162"/>
      <c r="M92" s="278">
        <f t="shared" si="13"/>
        <v>0</v>
      </c>
      <c r="N92" s="163"/>
      <c r="O92" s="274">
        <f t="shared" si="14"/>
        <v>0</v>
      </c>
      <c r="P92" s="584"/>
      <c r="Q92" s="585">
        <f t="shared" si="15"/>
        <v>0</v>
      </c>
      <c r="R92" s="588"/>
      <c r="S92" s="586">
        <f t="shared" si="16"/>
        <v>0</v>
      </c>
      <c r="T92" s="124">
        <f t="shared" si="17"/>
        <v>0</v>
      </c>
      <c r="U92" s="122">
        <f t="shared" si="18"/>
        <v>0</v>
      </c>
      <c r="V92" s="123">
        <f t="shared" si="19"/>
        <v>0</v>
      </c>
      <c r="X92" s="105" t="s">
        <v>419</v>
      </c>
      <c r="Y92" s="259"/>
      <c r="Z92" s="259" t="s">
        <v>875</v>
      </c>
      <c r="AA92" s="105"/>
      <c r="AB92" s="138" t="s">
        <v>657</v>
      </c>
      <c r="AC92" s="129">
        <v>160</v>
      </c>
      <c r="AD92" s="608">
        <v>7</v>
      </c>
      <c r="AE92" s="143">
        <f t="shared" si="10"/>
        <v>7</v>
      </c>
      <c r="AF92" s="146"/>
      <c r="AG92" s="146"/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</row>
    <row r="93" spans="1:53" ht="30" customHeight="1" x14ac:dyDescent="0.35">
      <c r="A93" s="581" t="s">
        <v>565</v>
      </c>
      <c r="B93" s="594"/>
      <c r="C93" s="602" t="s">
        <v>876</v>
      </c>
      <c r="D93" s="577"/>
      <c r="E93" s="596" t="s">
        <v>1112</v>
      </c>
      <c r="F93" s="612">
        <v>1</v>
      </c>
      <c r="G93" s="162"/>
      <c r="H93" s="163"/>
      <c r="I93" s="274">
        <f t="shared" si="11"/>
        <v>0</v>
      </c>
      <c r="J93" s="162"/>
      <c r="K93" s="274">
        <f t="shared" si="12"/>
        <v>0</v>
      </c>
      <c r="L93" s="162"/>
      <c r="M93" s="278">
        <f t="shared" si="13"/>
        <v>0</v>
      </c>
      <c r="N93" s="163"/>
      <c r="O93" s="274">
        <f t="shared" si="14"/>
        <v>0</v>
      </c>
      <c r="P93" s="584"/>
      <c r="Q93" s="585">
        <f t="shared" si="15"/>
        <v>0</v>
      </c>
      <c r="R93" s="588"/>
      <c r="S93" s="586">
        <f t="shared" si="16"/>
        <v>0</v>
      </c>
      <c r="T93" s="124">
        <f t="shared" si="17"/>
        <v>0</v>
      </c>
      <c r="U93" s="122">
        <f t="shared" si="18"/>
        <v>0</v>
      </c>
      <c r="V93" s="123">
        <f t="shared" si="19"/>
        <v>0</v>
      </c>
      <c r="X93" s="105" t="s">
        <v>565</v>
      </c>
      <c r="Y93" s="259"/>
      <c r="Z93" s="603" t="s">
        <v>877</v>
      </c>
      <c r="AA93" s="105"/>
      <c r="AB93" s="138" t="s">
        <v>746</v>
      </c>
      <c r="AC93" s="129">
        <v>50</v>
      </c>
      <c r="AD93" s="608">
        <v>7</v>
      </c>
      <c r="AE93" s="143">
        <f t="shared" si="10"/>
        <v>7</v>
      </c>
      <c r="AF93" s="146"/>
      <c r="AG93" s="146"/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</row>
    <row r="94" spans="1:53" ht="30" customHeight="1" x14ac:dyDescent="0.35">
      <c r="A94" s="574" t="s">
        <v>423</v>
      </c>
      <c r="B94" s="575"/>
      <c r="C94" s="576" t="s">
        <v>878</v>
      </c>
      <c r="D94" s="577"/>
      <c r="E94" s="596"/>
      <c r="F94" s="612"/>
      <c r="G94" s="151"/>
      <c r="H94" s="166"/>
      <c r="I94" s="167"/>
      <c r="J94" s="151"/>
      <c r="K94" s="167"/>
      <c r="L94" s="151"/>
      <c r="M94" s="585"/>
      <c r="N94" s="585"/>
      <c r="O94" s="586"/>
      <c r="P94" s="151"/>
      <c r="Q94" s="166"/>
      <c r="R94" s="166"/>
      <c r="S94" s="167"/>
      <c r="T94" s="151"/>
      <c r="U94" s="166"/>
      <c r="V94" s="167"/>
      <c r="X94" s="135" t="s">
        <v>423</v>
      </c>
      <c r="Y94" s="136"/>
      <c r="Z94" s="136" t="s">
        <v>879</v>
      </c>
      <c r="AA94" s="105"/>
      <c r="AB94" s="138"/>
      <c r="AC94" s="129"/>
      <c r="AD94" s="608"/>
      <c r="AE94" s="143">
        <f t="shared" si="10"/>
        <v>0</v>
      </c>
      <c r="AF94" s="147"/>
      <c r="AG94" s="147"/>
      <c r="AH94" s="147"/>
      <c r="AI94" s="147"/>
      <c r="AJ94" s="142"/>
      <c r="AK94" s="142"/>
      <c r="AL94" s="142"/>
      <c r="AM94" s="146"/>
      <c r="AN94" s="147"/>
      <c r="AO94" s="148"/>
      <c r="AP94" s="148"/>
      <c r="AQ94" s="101"/>
      <c r="AR94" s="101"/>
      <c r="AS94" s="101"/>
      <c r="AT94" s="101"/>
      <c r="AU94" s="101"/>
      <c r="AV94" s="101"/>
      <c r="AW94" s="101"/>
      <c r="AX94" s="101"/>
      <c r="AY94" s="146"/>
      <c r="AZ94" s="148"/>
      <c r="BA94" s="148"/>
    </row>
    <row r="95" spans="1:53" ht="30" customHeight="1" x14ac:dyDescent="0.35">
      <c r="A95" s="610" t="s">
        <v>426</v>
      </c>
      <c r="B95" s="594"/>
      <c r="C95" s="595" t="s">
        <v>880</v>
      </c>
      <c r="D95" s="577"/>
      <c r="E95" s="596" t="s">
        <v>903</v>
      </c>
      <c r="F95" s="612">
        <v>1</v>
      </c>
      <c r="G95" s="162"/>
      <c r="H95" s="163"/>
      <c r="I95" s="274">
        <f t="shared" si="11"/>
        <v>0</v>
      </c>
      <c r="J95" s="162"/>
      <c r="K95" s="274">
        <f t="shared" si="12"/>
        <v>0</v>
      </c>
      <c r="L95" s="162"/>
      <c r="M95" s="278">
        <f t="shared" si="13"/>
        <v>0</v>
      </c>
      <c r="N95" s="163"/>
      <c r="O95" s="274">
        <f t="shared" si="14"/>
        <v>0</v>
      </c>
      <c r="P95" s="584"/>
      <c r="Q95" s="585">
        <f t="shared" si="15"/>
        <v>0</v>
      </c>
      <c r="R95" s="588"/>
      <c r="S95" s="586">
        <f t="shared" si="16"/>
        <v>0</v>
      </c>
      <c r="T95" s="124">
        <f t="shared" si="17"/>
        <v>0</v>
      </c>
      <c r="U95" s="122">
        <f t="shared" si="18"/>
        <v>0</v>
      </c>
      <c r="V95" s="123">
        <f t="shared" si="19"/>
        <v>0</v>
      </c>
      <c r="X95" s="126" t="s">
        <v>426</v>
      </c>
      <c r="Y95" s="259"/>
      <c r="Z95" s="259" t="s">
        <v>881</v>
      </c>
      <c r="AA95" s="105"/>
      <c r="AB95" s="138" t="s">
        <v>903</v>
      </c>
      <c r="AC95" s="129">
        <v>1</v>
      </c>
      <c r="AD95" s="608">
        <v>500</v>
      </c>
      <c r="AE95" s="143">
        <f t="shared" si="10"/>
        <v>500</v>
      </c>
      <c r="AF95" s="147"/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</row>
    <row r="96" spans="1:53" ht="30" customHeight="1" x14ac:dyDescent="0.35">
      <c r="A96" s="610" t="s">
        <v>429</v>
      </c>
      <c r="B96" s="594"/>
      <c r="C96" s="595" t="s">
        <v>882</v>
      </c>
      <c r="D96" s="577"/>
      <c r="E96" s="596" t="s">
        <v>172</v>
      </c>
      <c r="F96" s="612">
        <v>2</v>
      </c>
      <c r="G96" s="162"/>
      <c r="H96" s="163"/>
      <c r="I96" s="274">
        <f t="shared" si="11"/>
        <v>0</v>
      </c>
      <c r="J96" s="162"/>
      <c r="K96" s="274">
        <f t="shared" si="12"/>
        <v>0</v>
      </c>
      <c r="L96" s="162"/>
      <c r="M96" s="278">
        <f t="shared" si="13"/>
        <v>0</v>
      </c>
      <c r="N96" s="163"/>
      <c r="O96" s="274">
        <f t="shared" si="14"/>
        <v>0</v>
      </c>
      <c r="P96" s="584"/>
      <c r="Q96" s="585">
        <f t="shared" si="15"/>
        <v>0</v>
      </c>
      <c r="R96" s="588"/>
      <c r="S96" s="586">
        <f t="shared" si="16"/>
        <v>0</v>
      </c>
      <c r="T96" s="124">
        <f t="shared" si="17"/>
        <v>0</v>
      </c>
      <c r="U96" s="122">
        <f t="shared" si="18"/>
        <v>0</v>
      </c>
      <c r="V96" s="123">
        <f t="shared" si="19"/>
        <v>0</v>
      </c>
      <c r="X96" s="126" t="s">
        <v>429</v>
      </c>
      <c r="Y96" s="259"/>
      <c r="Z96" s="259" t="s">
        <v>883</v>
      </c>
      <c r="AA96" s="105"/>
      <c r="AB96" s="138" t="s">
        <v>172</v>
      </c>
      <c r="AC96" s="129">
        <v>2</v>
      </c>
      <c r="AD96" s="608">
        <v>75</v>
      </c>
      <c r="AE96" s="143">
        <f t="shared" si="10"/>
        <v>150</v>
      </c>
      <c r="AF96" s="147"/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</row>
    <row r="97" spans="1:53" ht="30" customHeight="1" x14ac:dyDescent="0.35">
      <c r="A97" s="613" t="s">
        <v>455</v>
      </c>
      <c r="B97" s="594"/>
      <c r="C97" s="576" t="s">
        <v>884</v>
      </c>
      <c r="D97" s="577"/>
      <c r="E97" s="596"/>
      <c r="F97" s="612"/>
      <c r="G97" s="151"/>
      <c r="H97" s="166"/>
      <c r="I97" s="167"/>
      <c r="J97" s="151"/>
      <c r="K97" s="167"/>
      <c r="L97" s="584"/>
      <c r="M97" s="585"/>
      <c r="N97" s="585"/>
      <c r="O97" s="586"/>
      <c r="P97" s="151"/>
      <c r="Q97" s="166"/>
      <c r="R97" s="166"/>
      <c r="S97" s="167"/>
      <c r="T97" s="151"/>
      <c r="U97" s="166"/>
      <c r="V97" s="167"/>
      <c r="X97" s="260" t="s">
        <v>455</v>
      </c>
      <c r="Y97" s="259"/>
      <c r="Z97" s="136" t="s">
        <v>885</v>
      </c>
      <c r="AA97" s="105"/>
      <c r="AB97" s="138"/>
      <c r="AC97" s="129"/>
      <c r="AD97" s="608"/>
      <c r="AE97" s="143">
        <f t="shared" si="10"/>
        <v>0</v>
      </c>
      <c r="AF97" s="147"/>
      <c r="AG97" s="149"/>
      <c r="AH97" s="148"/>
      <c r="AI97" s="141"/>
      <c r="AJ97" s="142"/>
      <c r="AK97" s="142"/>
      <c r="AL97" s="142"/>
      <c r="AM97" s="146"/>
      <c r="AN97" s="147"/>
      <c r="AO97" s="148"/>
      <c r="AP97" s="148"/>
      <c r="AQ97" s="101"/>
      <c r="AR97" s="101"/>
      <c r="AS97" s="101"/>
      <c r="AT97" s="101"/>
      <c r="AU97" s="101"/>
      <c r="AV97" s="101"/>
      <c r="AW97" s="101"/>
      <c r="AX97" s="101"/>
      <c r="AY97" s="146"/>
      <c r="AZ97" s="148"/>
      <c r="BA97" s="148"/>
    </row>
    <row r="98" spans="1:53" ht="30" customHeight="1" x14ac:dyDescent="0.35">
      <c r="A98" s="610" t="s">
        <v>458</v>
      </c>
      <c r="B98" s="594"/>
      <c r="C98" s="595" t="s">
        <v>886</v>
      </c>
      <c r="D98" s="577"/>
      <c r="E98" s="596" t="s">
        <v>903</v>
      </c>
      <c r="F98" s="612">
        <v>1</v>
      </c>
      <c r="G98" s="162"/>
      <c r="H98" s="163"/>
      <c r="I98" s="274">
        <f t="shared" si="11"/>
        <v>0</v>
      </c>
      <c r="J98" s="162"/>
      <c r="K98" s="274">
        <f t="shared" si="12"/>
        <v>0</v>
      </c>
      <c r="L98" s="162"/>
      <c r="M98" s="278">
        <f t="shared" si="13"/>
        <v>0</v>
      </c>
      <c r="N98" s="163"/>
      <c r="O98" s="274">
        <f t="shared" si="14"/>
        <v>0</v>
      </c>
      <c r="P98" s="584"/>
      <c r="Q98" s="585">
        <f t="shared" si="15"/>
        <v>0</v>
      </c>
      <c r="R98" s="588"/>
      <c r="S98" s="586">
        <f t="shared" si="16"/>
        <v>0</v>
      </c>
      <c r="T98" s="124">
        <f t="shared" si="17"/>
        <v>0</v>
      </c>
      <c r="U98" s="122">
        <f t="shared" si="18"/>
        <v>0</v>
      </c>
      <c r="V98" s="123">
        <f t="shared" si="19"/>
        <v>0</v>
      </c>
      <c r="X98" s="126" t="s">
        <v>458</v>
      </c>
      <c r="Y98" s="259"/>
      <c r="Z98" s="259" t="s">
        <v>887</v>
      </c>
      <c r="AA98" s="105"/>
      <c r="AB98" s="138" t="s">
        <v>903</v>
      </c>
      <c r="AC98" s="129">
        <v>1</v>
      </c>
      <c r="AD98" s="608">
        <f>500+1183.02007383527</f>
        <v>1683.0200738352701</v>
      </c>
      <c r="AE98" s="143">
        <f t="shared" si="10"/>
        <v>1683.0200738352701</v>
      </c>
      <c r="AF98" s="146"/>
      <c r="AG98" s="146"/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</row>
    <row r="99" spans="1:53" ht="30" customHeight="1" x14ac:dyDescent="0.35">
      <c r="A99" s="610" t="s">
        <v>461</v>
      </c>
      <c r="B99" s="594"/>
      <c r="C99" s="595" t="s">
        <v>888</v>
      </c>
      <c r="D99" s="577"/>
      <c r="E99" s="596" t="s">
        <v>657</v>
      </c>
      <c r="F99" s="612">
        <v>30</v>
      </c>
      <c r="G99" s="162"/>
      <c r="H99" s="163"/>
      <c r="I99" s="274">
        <f t="shared" si="11"/>
        <v>0</v>
      </c>
      <c r="J99" s="162"/>
      <c r="K99" s="274">
        <f t="shared" si="12"/>
        <v>0</v>
      </c>
      <c r="L99" s="162"/>
      <c r="M99" s="278">
        <f t="shared" si="13"/>
        <v>0</v>
      </c>
      <c r="N99" s="163"/>
      <c r="O99" s="274">
        <f t="shared" si="14"/>
        <v>0</v>
      </c>
      <c r="P99" s="584"/>
      <c r="Q99" s="585">
        <f t="shared" si="15"/>
        <v>0</v>
      </c>
      <c r="R99" s="588"/>
      <c r="S99" s="586">
        <f t="shared" si="16"/>
        <v>0</v>
      </c>
      <c r="T99" s="124">
        <f t="shared" si="17"/>
        <v>0</v>
      </c>
      <c r="U99" s="122">
        <f t="shared" si="18"/>
        <v>0</v>
      </c>
      <c r="V99" s="123">
        <f t="shared" si="19"/>
        <v>0</v>
      </c>
      <c r="X99" s="126" t="s">
        <v>461</v>
      </c>
      <c r="Y99" s="259"/>
      <c r="Z99" s="259" t="s">
        <v>889</v>
      </c>
      <c r="AA99" s="105"/>
      <c r="AB99" s="138" t="s">
        <v>657</v>
      </c>
      <c r="AC99" s="129">
        <v>30</v>
      </c>
      <c r="AD99" s="608">
        <v>5</v>
      </c>
      <c r="AE99" s="143">
        <f t="shared" si="10"/>
        <v>150</v>
      </c>
      <c r="AF99" s="146"/>
      <c r="AG99" s="146"/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</row>
    <row r="100" spans="1:53" ht="30" customHeight="1" x14ac:dyDescent="0.35">
      <c r="A100" s="610" t="s">
        <v>464</v>
      </c>
      <c r="B100" s="594"/>
      <c r="C100" s="595" t="s">
        <v>890</v>
      </c>
      <c r="D100" s="577"/>
      <c r="E100" s="596" t="s">
        <v>746</v>
      </c>
      <c r="F100" s="612">
        <v>40</v>
      </c>
      <c r="G100" s="162"/>
      <c r="H100" s="163"/>
      <c r="I100" s="274">
        <f t="shared" si="11"/>
        <v>0</v>
      </c>
      <c r="J100" s="162"/>
      <c r="K100" s="274">
        <f t="shared" si="12"/>
        <v>0</v>
      </c>
      <c r="L100" s="162"/>
      <c r="M100" s="278">
        <f t="shared" si="13"/>
        <v>0</v>
      </c>
      <c r="N100" s="163"/>
      <c r="O100" s="274">
        <f t="shared" si="14"/>
        <v>0</v>
      </c>
      <c r="P100" s="584"/>
      <c r="Q100" s="585">
        <f t="shared" si="15"/>
        <v>0</v>
      </c>
      <c r="R100" s="588"/>
      <c r="S100" s="586">
        <f t="shared" si="16"/>
        <v>0</v>
      </c>
      <c r="T100" s="124">
        <f t="shared" si="17"/>
        <v>0</v>
      </c>
      <c r="U100" s="122">
        <f t="shared" si="18"/>
        <v>0</v>
      </c>
      <c r="V100" s="123">
        <f t="shared" si="19"/>
        <v>0</v>
      </c>
      <c r="X100" s="126" t="s">
        <v>464</v>
      </c>
      <c r="Y100" s="259"/>
      <c r="Z100" s="259" t="s">
        <v>891</v>
      </c>
      <c r="AA100" s="105"/>
      <c r="AB100" s="138" t="s">
        <v>746</v>
      </c>
      <c r="AC100" s="129">
        <v>40</v>
      </c>
      <c r="AD100" s="608">
        <v>5</v>
      </c>
      <c r="AE100" s="143">
        <f t="shared" si="10"/>
        <v>200</v>
      </c>
      <c r="AF100" s="146"/>
      <c r="AG100" s="146"/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</row>
    <row r="101" spans="1:53" ht="30" customHeight="1" thickBot="1" x14ac:dyDescent="0.4">
      <c r="A101" s="623" t="s">
        <v>467</v>
      </c>
      <c r="B101" s="624"/>
      <c r="C101" s="625" t="s">
        <v>892</v>
      </c>
      <c r="D101" s="626"/>
      <c r="E101" s="627" t="s">
        <v>657</v>
      </c>
      <c r="F101" s="628">
        <v>80</v>
      </c>
      <c r="G101" s="164"/>
      <c r="H101" s="165"/>
      <c r="I101" s="275">
        <f t="shared" si="11"/>
        <v>0</v>
      </c>
      <c r="J101" s="164"/>
      <c r="K101" s="275">
        <f t="shared" si="12"/>
        <v>0</v>
      </c>
      <c r="L101" s="164"/>
      <c r="M101" s="279">
        <f t="shared" si="13"/>
        <v>0</v>
      </c>
      <c r="N101" s="165"/>
      <c r="O101" s="275">
        <f t="shared" si="14"/>
        <v>0</v>
      </c>
      <c r="P101" s="629"/>
      <c r="Q101" s="630">
        <f t="shared" si="15"/>
        <v>0</v>
      </c>
      <c r="R101" s="631"/>
      <c r="S101" s="632">
        <f t="shared" si="16"/>
        <v>0</v>
      </c>
      <c r="T101" s="154">
        <f t="shared" si="17"/>
        <v>0</v>
      </c>
      <c r="U101" s="155">
        <f t="shared" si="18"/>
        <v>0</v>
      </c>
      <c r="V101" s="156">
        <f t="shared" si="19"/>
        <v>0</v>
      </c>
      <c r="X101" s="126" t="s">
        <v>467</v>
      </c>
      <c r="Y101" s="259"/>
      <c r="Z101" s="259" t="s">
        <v>893</v>
      </c>
      <c r="AA101" s="105"/>
      <c r="AB101" s="138" t="s">
        <v>657</v>
      </c>
      <c r="AC101" s="129">
        <v>80</v>
      </c>
      <c r="AD101" s="608">
        <v>5</v>
      </c>
      <c r="AE101" s="143">
        <f t="shared" si="10"/>
        <v>400</v>
      </c>
      <c r="AF101" s="146"/>
      <c r="AG101" s="146"/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</row>
    <row r="102" spans="1:53" ht="30" customHeight="1" thickTop="1" thickBot="1" x14ac:dyDescent="0.4">
      <c r="A102" s="633" t="s">
        <v>894</v>
      </c>
      <c r="B102" s="634"/>
      <c r="C102" s="634"/>
      <c r="D102" s="634"/>
      <c r="E102" s="634"/>
      <c r="F102" s="635"/>
      <c r="G102" s="636"/>
      <c r="H102" s="637"/>
      <c r="I102" s="158">
        <f>SUM(I6:I101)</f>
        <v>0</v>
      </c>
      <c r="J102" s="638"/>
      <c r="K102" s="158">
        <f>SUM(K6:K101)</f>
        <v>0</v>
      </c>
      <c r="L102" s="636"/>
      <c r="M102" s="158">
        <f>SUM(M6:M101)</f>
        <v>0</v>
      </c>
      <c r="N102" s="639"/>
      <c r="O102" s="158">
        <f>SUM(O6:O101)</f>
        <v>0</v>
      </c>
      <c r="P102" s="636"/>
      <c r="Q102" s="158">
        <f>SUM(Q6:Q101)</f>
        <v>0</v>
      </c>
      <c r="R102" s="640"/>
      <c r="S102" s="159">
        <f>SUM(S6:S101)</f>
        <v>0</v>
      </c>
      <c r="T102" s="160">
        <f t="shared" ref="T102" si="20">SUM(I102,M102,Q102)</f>
        <v>0</v>
      </c>
      <c r="U102" s="158">
        <f>SUM(U6:U101)</f>
        <v>0</v>
      </c>
      <c r="V102" s="161">
        <f>SUM(V6:V101)</f>
        <v>0</v>
      </c>
      <c r="X102" s="136" t="s">
        <v>895</v>
      </c>
      <c r="Y102" s="641"/>
      <c r="Z102" s="642"/>
      <c r="AA102" s="105"/>
      <c r="AB102" s="105"/>
      <c r="AC102" s="113"/>
      <c r="AD102" s="643"/>
      <c r="AE102" s="644"/>
      <c r="AF102" s="147"/>
      <c r="AG102" s="645"/>
      <c r="AH102" s="148"/>
      <c r="AI102" s="358"/>
      <c r="AJ102" s="147"/>
      <c r="AK102" s="646"/>
      <c r="AL102" s="148"/>
      <c r="AM102" s="643"/>
      <c r="AN102" s="147"/>
      <c r="AO102" s="646"/>
      <c r="AP102" s="148"/>
      <c r="AQ102" s="647"/>
      <c r="AR102" s="359"/>
      <c r="AS102" s="359"/>
      <c r="AT102" s="359"/>
      <c r="AU102" s="359"/>
      <c r="AV102" s="359"/>
      <c r="AW102" s="359"/>
      <c r="AX102" s="648"/>
      <c r="AY102" s="146"/>
      <c r="AZ102" s="148"/>
      <c r="BA102" s="148"/>
    </row>
    <row r="103" spans="1:53" hidden="1" x14ac:dyDescent="0.35">
      <c r="AE103" s="650">
        <f>SUM(AE6:AE101)</f>
        <v>35234.746033136573</v>
      </c>
    </row>
    <row r="104" spans="1:53" hidden="1" x14ac:dyDescent="0.35">
      <c r="Q104" s="651">
        <v>25444.979274097794</v>
      </c>
      <c r="R104" s="651"/>
      <c r="S104" s="651">
        <v>10904.991117470487</v>
      </c>
      <c r="AD104" s="285" t="s">
        <v>896</v>
      </c>
      <c r="AE104" s="285">
        <v>1183.0200738352701</v>
      </c>
    </row>
    <row r="105" spans="1:53" hidden="1" x14ac:dyDescent="0.35">
      <c r="AD105" s="285" t="s">
        <v>897</v>
      </c>
      <c r="AE105" s="285">
        <v>71516.92070930131</v>
      </c>
    </row>
    <row r="106" spans="1:53" hidden="1" x14ac:dyDescent="0.35">
      <c r="Q106" s="651">
        <f>Q104+S104</f>
        <v>36349.970391568277</v>
      </c>
      <c r="AE106" s="285">
        <f>AE105+AE104</f>
        <v>72699.940783136582</v>
      </c>
    </row>
  </sheetData>
  <mergeCells count="35">
    <mergeCell ref="AI1:AL1"/>
    <mergeCell ref="F2:F4"/>
    <mergeCell ref="G2:H2"/>
    <mergeCell ref="I2:I3"/>
    <mergeCell ref="N2:N3"/>
    <mergeCell ref="X1:AC1"/>
    <mergeCell ref="A102:F102"/>
    <mergeCell ref="AY2:BA2"/>
    <mergeCell ref="J3:K3"/>
    <mergeCell ref="AG3:AH3"/>
    <mergeCell ref="AI3:AL3"/>
    <mergeCell ref="AM3:AN3"/>
    <mergeCell ref="B4:C5"/>
    <mergeCell ref="O2:O3"/>
    <mergeCell ref="P2:P3"/>
    <mergeCell ref="Q2:Q3"/>
    <mergeCell ref="R2:R3"/>
    <mergeCell ref="S2:S3"/>
    <mergeCell ref="AD2:AE2"/>
    <mergeCell ref="AM1:AP1"/>
    <mergeCell ref="AY1:BA1"/>
    <mergeCell ref="A1:F1"/>
    <mergeCell ref="G1:I1"/>
    <mergeCell ref="J1:K1"/>
    <mergeCell ref="L1:O1"/>
    <mergeCell ref="P1:S1"/>
    <mergeCell ref="T1:V3"/>
    <mergeCell ref="A2:A5"/>
    <mergeCell ref="B2:C3"/>
    <mergeCell ref="D2:D5"/>
    <mergeCell ref="E2:E5"/>
    <mergeCell ref="L2:L3"/>
    <mergeCell ref="M2:M3"/>
    <mergeCell ref="AD1:AF1"/>
    <mergeCell ref="AG1:A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8EE76-5677-4BD9-A625-FC4F8EDFBED4}">
  <sheetPr>
    <tabColor theme="5" tint="0.59999389629810485"/>
  </sheetPr>
  <dimension ref="A1:BA78"/>
  <sheetViews>
    <sheetView showZeros="0" workbookViewId="0">
      <selection sqref="A1:XFD1048576"/>
    </sheetView>
  </sheetViews>
  <sheetFormatPr baseColWidth="10" defaultColWidth="9.1796875" defaultRowHeight="15.5" x14ac:dyDescent="0.35"/>
  <cols>
    <col min="1" max="1" width="8.81640625" style="285" customWidth="1"/>
    <col min="2" max="2" width="3.1796875" style="285" customWidth="1"/>
    <col min="3" max="3" width="51.54296875" style="560" customWidth="1"/>
    <col min="4" max="4" width="7.81640625" style="285" customWidth="1"/>
    <col min="5" max="6" width="7.81640625" style="649" customWidth="1"/>
    <col min="7" max="9" width="15.81640625" style="285" customWidth="1"/>
    <col min="10" max="11" width="20.81640625" style="285" customWidth="1"/>
    <col min="12" max="13" width="15.81640625" style="285" customWidth="1"/>
    <col min="14" max="15" width="18.81640625" style="285" customWidth="1"/>
    <col min="16" max="17" width="15.81640625" style="285" customWidth="1"/>
    <col min="18" max="19" width="18.54296875" style="285" customWidth="1"/>
    <col min="20" max="20" width="16.453125" style="285" customWidth="1"/>
    <col min="21" max="21" width="20" style="285" customWidth="1"/>
    <col min="22" max="22" width="21.90625" style="285" bestFit="1" customWidth="1"/>
    <col min="23" max="29" width="9.1796875" style="285" hidden="1" customWidth="1"/>
    <col min="30" max="55" width="0" style="285" hidden="1" customWidth="1"/>
    <col min="56" max="16384" width="9.1796875" style="285"/>
  </cols>
  <sheetData>
    <row r="1" spans="1:53" ht="57.75" customHeight="1" x14ac:dyDescent="0.35">
      <c r="A1" s="526" t="s">
        <v>1019</v>
      </c>
      <c r="B1" s="527"/>
      <c r="C1" s="527"/>
      <c r="D1" s="527"/>
      <c r="E1" s="527"/>
      <c r="F1" s="528"/>
      <c r="G1" s="526" t="s">
        <v>1013</v>
      </c>
      <c r="H1" s="527"/>
      <c r="I1" s="528"/>
      <c r="J1" s="526" t="s">
        <v>1014</v>
      </c>
      <c r="K1" s="528"/>
      <c r="L1" s="526" t="s">
        <v>1021</v>
      </c>
      <c r="M1" s="527"/>
      <c r="N1" s="527"/>
      <c r="O1" s="528"/>
      <c r="P1" s="526" t="s">
        <v>1016</v>
      </c>
      <c r="Q1" s="527"/>
      <c r="R1" s="527"/>
      <c r="S1" s="528"/>
      <c r="T1" s="529" t="s">
        <v>566</v>
      </c>
      <c r="U1" s="530"/>
      <c r="V1" s="531"/>
      <c r="X1" s="409" t="s">
        <v>1020</v>
      </c>
      <c r="Y1" s="409"/>
      <c r="Z1" s="409"/>
      <c r="AA1" s="409"/>
      <c r="AB1" s="409"/>
      <c r="AC1" s="409"/>
      <c r="AD1" s="416" t="s">
        <v>683</v>
      </c>
      <c r="AE1" s="420"/>
      <c r="AF1" s="419"/>
      <c r="AG1" s="416" t="s">
        <v>684</v>
      </c>
      <c r="AH1" s="419"/>
      <c r="AI1" s="416" t="s">
        <v>1</v>
      </c>
      <c r="AJ1" s="420"/>
      <c r="AK1" s="420"/>
      <c r="AL1" s="419"/>
      <c r="AM1" s="416" t="s">
        <v>2</v>
      </c>
      <c r="AN1" s="420"/>
      <c r="AO1" s="420"/>
      <c r="AP1" s="419"/>
      <c r="AQ1" s="139"/>
      <c r="AR1" s="139"/>
      <c r="AS1" s="139"/>
      <c r="AT1" s="139"/>
      <c r="AU1" s="139"/>
      <c r="AV1" s="139"/>
      <c r="AW1" s="139"/>
      <c r="AX1" s="139"/>
      <c r="AY1" s="485" t="s">
        <v>0</v>
      </c>
      <c r="AZ1" s="485"/>
      <c r="BA1" s="485"/>
    </row>
    <row r="2" spans="1:53" ht="17.25" customHeight="1" x14ac:dyDescent="0.35">
      <c r="A2" s="532" t="s">
        <v>3</v>
      </c>
      <c r="B2" s="533" t="s">
        <v>4</v>
      </c>
      <c r="C2" s="534"/>
      <c r="D2" s="535" t="s">
        <v>1003</v>
      </c>
      <c r="E2" s="535" t="s">
        <v>9</v>
      </c>
      <c r="F2" s="536" t="s">
        <v>1026</v>
      </c>
      <c r="G2" s="537" t="s">
        <v>5</v>
      </c>
      <c r="H2" s="538"/>
      <c r="I2" s="540" t="s">
        <v>6</v>
      </c>
      <c r="J2" s="539" t="s">
        <v>5</v>
      </c>
      <c r="K2" s="540" t="s">
        <v>6</v>
      </c>
      <c r="L2" s="532" t="s">
        <v>5</v>
      </c>
      <c r="M2" s="535" t="s">
        <v>6</v>
      </c>
      <c r="N2" s="535" t="s">
        <v>5</v>
      </c>
      <c r="O2" s="536" t="s">
        <v>6</v>
      </c>
      <c r="P2" s="532" t="s">
        <v>5</v>
      </c>
      <c r="Q2" s="535" t="s">
        <v>6</v>
      </c>
      <c r="R2" s="535" t="s">
        <v>5</v>
      </c>
      <c r="S2" s="536" t="s">
        <v>6</v>
      </c>
      <c r="T2" s="541"/>
      <c r="U2" s="542"/>
      <c r="V2" s="543"/>
      <c r="X2" s="79" t="s">
        <v>3</v>
      </c>
      <c r="Y2" s="544" t="s">
        <v>4</v>
      </c>
      <c r="Z2" s="322"/>
      <c r="AA2" s="80"/>
      <c r="AB2" s="80"/>
      <c r="AC2" s="80"/>
      <c r="AD2" s="488" t="s">
        <v>685</v>
      </c>
      <c r="AE2" s="488"/>
      <c r="AF2" s="79" t="s">
        <v>6</v>
      </c>
      <c r="AG2" s="79" t="s">
        <v>685</v>
      </c>
      <c r="AH2" s="79" t="s">
        <v>6</v>
      </c>
      <c r="AI2" s="82" t="s">
        <v>685</v>
      </c>
      <c r="AJ2" s="82" t="s">
        <v>6</v>
      </c>
      <c r="AK2" s="82" t="s">
        <v>685</v>
      </c>
      <c r="AL2" s="82" t="s">
        <v>6</v>
      </c>
      <c r="AM2" s="82" t="s">
        <v>685</v>
      </c>
      <c r="AN2" s="82" t="s">
        <v>6</v>
      </c>
      <c r="AO2" s="82" t="s">
        <v>685</v>
      </c>
      <c r="AP2" s="82" t="s">
        <v>6</v>
      </c>
      <c r="AQ2" s="139"/>
      <c r="AR2" s="139"/>
      <c r="AS2" s="139"/>
      <c r="AT2" s="139"/>
      <c r="AU2" s="139"/>
      <c r="AV2" s="139"/>
      <c r="AW2" s="139"/>
      <c r="AX2" s="139"/>
      <c r="AY2" s="485" t="s">
        <v>686</v>
      </c>
      <c r="AZ2" s="485"/>
      <c r="BA2" s="485"/>
    </row>
    <row r="3" spans="1:53" s="560" customFormat="1" ht="18.75" customHeight="1" x14ac:dyDescent="0.35">
      <c r="A3" s="545"/>
      <c r="B3" s="546"/>
      <c r="C3" s="547"/>
      <c r="D3" s="548"/>
      <c r="E3" s="548"/>
      <c r="F3" s="549"/>
      <c r="G3" s="550" t="s">
        <v>10</v>
      </c>
      <c r="H3" s="551" t="s">
        <v>11</v>
      </c>
      <c r="I3" s="652"/>
      <c r="J3" s="553" t="s">
        <v>12</v>
      </c>
      <c r="K3" s="554"/>
      <c r="L3" s="555"/>
      <c r="M3" s="556"/>
      <c r="N3" s="556"/>
      <c r="O3" s="552"/>
      <c r="P3" s="555"/>
      <c r="Q3" s="556"/>
      <c r="R3" s="556"/>
      <c r="S3" s="552"/>
      <c r="T3" s="557"/>
      <c r="U3" s="558"/>
      <c r="V3" s="559"/>
      <c r="X3" s="82"/>
      <c r="Y3" s="561"/>
      <c r="Z3" s="83" t="s">
        <v>898</v>
      </c>
      <c r="AA3" s="82" t="s">
        <v>688</v>
      </c>
      <c r="AB3" s="82" t="s">
        <v>13</v>
      </c>
      <c r="AC3" s="82" t="s">
        <v>14</v>
      </c>
      <c r="AD3" s="327" t="s">
        <v>10</v>
      </c>
      <c r="AE3" s="326" t="s">
        <v>11</v>
      </c>
      <c r="AF3" s="327"/>
      <c r="AG3" s="416" t="s">
        <v>689</v>
      </c>
      <c r="AH3" s="419"/>
      <c r="AI3" s="416"/>
      <c r="AJ3" s="420"/>
      <c r="AK3" s="420"/>
      <c r="AL3" s="419"/>
      <c r="AM3" s="416"/>
      <c r="AN3" s="419"/>
      <c r="AO3" s="323"/>
      <c r="AP3" s="322"/>
      <c r="AQ3" s="84"/>
      <c r="AR3" s="84"/>
      <c r="AS3" s="84"/>
      <c r="AT3" s="84"/>
      <c r="AU3" s="84"/>
      <c r="AV3" s="84"/>
      <c r="AW3" s="84"/>
      <c r="AX3" s="84"/>
      <c r="AY3" s="85"/>
      <c r="AZ3" s="86"/>
      <c r="BA3" s="85"/>
    </row>
    <row r="4" spans="1:53" s="560" customFormat="1" ht="29.25" customHeight="1" x14ac:dyDescent="0.35">
      <c r="A4" s="545"/>
      <c r="B4" s="562" t="s">
        <v>1044</v>
      </c>
      <c r="C4" s="563"/>
      <c r="D4" s="548"/>
      <c r="E4" s="548"/>
      <c r="F4" s="552"/>
      <c r="G4" s="87" t="s">
        <v>1017</v>
      </c>
      <c r="H4" s="88" t="s">
        <v>1017</v>
      </c>
      <c r="I4" s="89" t="s">
        <v>1017</v>
      </c>
      <c r="J4" s="564" t="s">
        <v>567</v>
      </c>
      <c r="K4" s="565" t="s">
        <v>567</v>
      </c>
      <c r="L4" s="87" t="s">
        <v>1017</v>
      </c>
      <c r="M4" s="88" t="s">
        <v>1017</v>
      </c>
      <c r="N4" s="566" t="s">
        <v>567</v>
      </c>
      <c r="O4" s="565" t="s">
        <v>567</v>
      </c>
      <c r="P4" s="87" t="s">
        <v>1017</v>
      </c>
      <c r="Q4" s="88" t="s">
        <v>1017</v>
      </c>
      <c r="R4" s="566" t="s">
        <v>567</v>
      </c>
      <c r="S4" s="565" t="s">
        <v>567</v>
      </c>
      <c r="T4" s="87" t="s">
        <v>1017</v>
      </c>
      <c r="U4" s="566" t="s">
        <v>567</v>
      </c>
      <c r="V4" s="565" t="s">
        <v>567</v>
      </c>
      <c r="X4" s="82"/>
      <c r="Y4" s="567"/>
      <c r="Z4" s="90"/>
      <c r="AA4" s="82"/>
      <c r="AB4" s="82"/>
      <c r="AC4" s="82"/>
      <c r="AD4" s="88" t="s">
        <v>690</v>
      </c>
      <c r="AE4" s="88" t="s">
        <v>690</v>
      </c>
      <c r="AF4" s="88" t="s">
        <v>690</v>
      </c>
      <c r="AG4" s="88" t="s">
        <v>16</v>
      </c>
      <c r="AH4" s="88" t="s">
        <v>16</v>
      </c>
      <c r="AI4" s="88" t="s">
        <v>690</v>
      </c>
      <c r="AJ4" s="88" t="s">
        <v>690</v>
      </c>
      <c r="AK4" s="88" t="s">
        <v>16</v>
      </c>
      <c r="AL4" s="88" t="s">
        <v>16</v>
      </c>
      <c r="AM4" s="88" t="s">
        <v>690</v>
      </c>
      <c r="AN4" s="88" t="s">
        <v>690</v>
      </c>
      <c r="AO4" s="88" t="s">
        <v>16</v>
      </c>
      <c r="AP4" s="88" t="s">
        <v>16</v>
      </c>
      <c r="AQ4" s="90" t="s">
        <v>1018</v>
      </c>
      <c r="AR4" s="88" t="s">
        <v>16</v>
      </c>
      <c r="AS4" s="91"/>
      <c r="AT4" s="91"/>
      <c r="AU4" s="91"/>
      <c r="AV4" s="91"/>
      <c r="AW4" s="91"/>
      <c r="AX4" s="91"/>
      <c r="AY4" s="88" t="s">
        <v>690</v>
      </c>
      <c r="AZ4" s="88" t="s">
        <v>16</v>
      </c>
      <c r="BA4" s="88" t="s">
        <v>16</v>
      </c>
    </row>
    <row r="5" spans="1:53" x14ac:dyDescent="0.35">
      <c r="A5" s="555"/>
      <c r="B5" s="568"/>
      <c r="C5" s="569"/>
      <c r="D5" s="556"/>
      <c r="E5" s="556"/>
      <c r="F5" s="570">
        <v>1</v>
      </c>
      <c r="G5" s="571">
        <v>2</v>
      </c>
      <c r="H5" s="572">
        <v>3</v>
      </c>
      <c r="I5" s="570" t="s">
        <v>17</v>
      </c>
      <c r="J5" s="571" t="s">
        <v>18</v>
      </c>
      <c r="K5" s="570" t="s">
        <v>19</v>
      </c>
      <c r="L5" s="571">
        <v>7</v>
      </c>
      <c r="M5" s="572" t="s">
        <v>20</v>
      </c>
      <c r="N5" s="572">
        <v>9</v>
      </c>
      <c r="O5" s="570" t="s">
        <v>21</v>
      </c>
      <c r="P5" s="571">
        <v>11</v>
      </c>
      <c r="Q5" s="572" t="s">
        <v>22</v>
      </c>
      <c r="R5" s="572">
        <v>13</v>
      </c>
      <c r="S5" s="570" t="s">
        <v>23</v>
      </c>
      <c r="T5" s="571" t="s">
        <v>24</v>
      </c>
      <c r="U5" s="572" t="s">
        <v>25</v>
      </c>
      <c r="V5" s="570" t="s">
        <v>1107</v>
      </c>
      <c r="X5" s="96"/>
      <c r="Y5" s="573"/>
      <c r="Z5" s="97"/>
      <c r="AA5" s="85"/>
      <c r="AB5" s="85"/>
      <c r="AC5" s="98">
        <v>1</v>
      </c>
      <c r="AD5" s="98">
        <v>2</v>
      </c>
      <c r="AE5" s="98">
        <v>3</v>
      </c>
      <c r="AF5" s="98" t="s">
        <v>17</v>
      </c>
      <c r="AG5" s="98" t="s">
        <v>18</v>
      </c>
      <c r="AH5" s="98" t="s">
        <v>19</v>
      </c>
      <c r="AI5" s="98">
        <v>7</v>
      </c>
      <c r="AJ5" s="98" t="s">
        <v>20</v>
      </c>
      <c r="AK5" s="98">
        <v>9</v>
      </c>
      <c r="AL5" s="98" t="s">
        <v>21</v>
      </c>
      <c r="AM5" s="98">
        <v>11</v>
      </c>
      <c r="AN5" s="98" t="s">
        <v>22</v>
      </c>
      <c r="AO5" s="98">
        <v>13</v>
      </c>
      <c r="AP5" s="98" t="s">
        <v>23</v>
      </c>
      <c r="AQ5" s="99"/>
      <c r="AR5" s="98"/>
      <c r="AS5" s="98"/>
      <c r="AT5" s="98"/>
      <c r="AU5" s="98"/>
      <c r="AV5" s="98"/>
      <c r="AW5" s="98"/>
      <c r="AX5" s="100"/>
      <c r="AY5" s="98" t="s">
        <v>24</v>
      </c>
      <c r="AZ5" s="98" t="s">
        <v>25</v>
      </c>
      <c r="BA5" s="98" t="s">
        <v>26</v>
      </c>
    </row>
    <row r="6" spans="1:53" ht="30" customHeight="1" x14ac:dyDescent="0.3">
      <c r="A6" s="574" t="s">
        <v>35</v>
      </c>
      <c r="B6" s="575"/>
      <c r="C6" s="575" t="s">
        <v>691</v>
      </c>
      <c r="D6" s="577"/>
      <c r="E6" s="578" t="s">
        <v>903</v>
      </c>
      <c r="F6" s="579" t="s">
        <v>35</v>
      </c>
      <c r="G6" s="49"/>
      <c r="H6" s="50"/>
      <c r="I6" s="240">
        <f>F6*H6</f>
        <v>0</v>
      </c>
      <c r="J6" s="49"/>
      <c r="K6" s="240">
        <f>F6*J6</f>
        <v>0</v>
      </c>
      <c r="L6" s="51"/>
      <c r="M6" s="241">
        <f>F6*L6</f>
        <v>0</v>
      </c>
      <c r="N6" s="51"/>
      <c r="O6" s="240">
        <f>F6*N6</f>
        <v>0</v>
      </c>
      <c r="P6" s="51"/>
      <c r="Q6" s="241">
        <f>F6*P6</f>
        <v>0</v>
      </c>
      <c r="R6" s="51"/>
      <c r="S6" s="241">
        <f>F6*R6</f>
        <v>0</v>
      </c>
      <c r="T6" s="241">
        <f>I6+M6+Q6</f>
        <v>0</v>
      </c>
      <c r="U6" s="240">
        <f>+K6+O6+S6</f>
        <v>0</v>
      </c>
      <c r="V6" s="240">
        <f>+T6*652.69+U6</f>
        <v>0</v>
      </c>
      <c r="X6" s="135" t="s">
        <v>35</v>
      </c>
      <c r="Y6" s="131"/>
      <c r="Z6" s="131" t="s">
        <v>692</v>
      </c>
      <c r="AA6" s="105"/>
      <c r="AB6" s="106" t="s">
        <v>903</v>
      </c>
      <c r="AC6" s="105" t="s">
        <v>35</v>
      </c>
      <c r="AD6" s="140" t="s">
        <v>693</v>
      </c>
      <c r="AE6" s="143">
        <f>AD6*AC6</f>
        <v>500</v>
      </c>
      <c r="AF6" s="143"/>
      <c r="AG6" s="141"/>
      <c r="AH6" s="142"/>
      <c r="AI6" s="141"/>
      <c r="AJ6" s="142"/>
      <c r="AK6" s="142"/>
      <c r="AL6" s="142"/>
      <c r="AM6" s="140"/>
      <c r="AN6" s="143"/>
      <c r="AO6" s="142"/>
      <c r="AP6" s="142"/>
      <c r="AQ6" s="101"/>
      <c r="AR6" s="101"/>
      <c r="AS6" s="101"/>
      <c r="AT6" s="101"/>
      <c r="AU6" s="101"/>
      <c r="AV6" s="101"/>
      <c r="AW6" s="101"/>
      <c r="AX6" s="101"/>
      <c r="AY6" s="140"/>
      <c r="AZ6" s="142"/>
      <c r="BA6" s="142"/>
    </row>
    <row r="7" spans="1:53" ht="10" customHeight="1" x14ac:dyDescent="0.35">
      <c r="A7" s="581"/>
      <c r="B7" s="582"/>
      <c r="C7" s="582"/>
      <c r="D7" s="577"/>
      <c r="E7" s="578"/>
      <c r="F7" s="579"/>
      <c r="G7" s="584"/>
      <c r="H7" s="585"/>
      <c r="I7" s="586"/>
      <c r="J7" s="584"/>
      <c r="K7" s="586"/>
      <c r="L7" s="151"/>
      <c r="M7" s="653"/>
      <c r="N7" s="166"/>
      <c r="O7" s="167"/>
      <c r="P7" s="584"/>
      <c r="Q7" s="654"/>
      <c r="R7" s="585"/>
      <c r="S7" s="655"/>
      <c r="T7" s="283"/>
      <c r="U7" s="166"/>
      <c r="V7" s="167"/>
      <c r="X7" s="105"/>
      <c r="Y7" s="587"/>
      <c r="Z7" s="587"/>
      <c r="AA7" s="105"/>
      <c r="AB7" s="106"/>
      <c r="AC7" s="105"/>
      <c r="AD7" s="140"/>
      <c r="AE7" s="143"/>
      <c r="AF7" s="143"/>
      <c r="AG7" s="141"/>
      <c r="AH7" s="142"/>
      <c r="AI7" s="146"/>
      <c r="AJ7" s="147"/>
      <c r="AK7" s="148"/>
      <c r="AL7" s="148"/>
      <c r="AM7" s="140"/>
      <c r="AN7" s="143"/>
      <c r="AO7" s="142"/>
      <c r="AP7" s="142"/>
      <c r="AQ7" s="101"/>
      <c r="AR7" s="101"/>
      <c r="AS7" s="101"/>
      <c r="AT7" s="101"/>
      <c r="AU7" s="101"/>
      <c r="AV7" s="101"/>
      <c r="AW7" s="101"/>
      <c r="AX7" s="101"/>
      <c r="AY7" s="146"/>
      <c r="AZ7" s="148"/>
      <c r="BA7" s="148"/>
    </row>
    <row r="8" spans="1:53" ht="30" customHeight="1" x14ac:dyDescent="0.35">
      <c r="A8" s="574" t="s">
        <v>55</v>
      </c>
      <c r="B8" s="575"/>
      <c r="C8" s="575" t="s">
        <v>694</v>
      </c>
      <c r="D8" s="577"/>
      <c r="E8" s="578" t="s">
        <v>903</v>
      </c>
      <c r="F8" s="579" t="s">
        <v>35</v>
      </c>
      <c r="G8" s="162"/>
      <c r="H8" s="163"/>
      <c r="I8" s="274">
        <f t="shared" ref="I8:I64" si="0">F8*H8</f>
        <v>0</v>
      </c>
      <c r="J8" s="162"/>
      <c r="K8" s="274">
        <f t="shared" ref="K8:K64" si="1">F8*J8</f>
        <v>0</v>
      </c>
      <c r="L8" s="162"/>
      <c r="M8" s="280">
        <f t="shared" ref="M8:M64" si="2">F8*L8</f>
        <v>0</v>
      </c>
      <c r="N8" s="163"/>
      <c r="O8" s="274">
        <f t="shared" ref="O8:O64" si="3">F8*N8</f>
        <v>0</v>
      </c>
      <c r="P8" s="584"/>
      <c r="Q8" s="654">
        <f t="shared" ref="Q8:Q64" si="4">F8*P8</f>
        <v>0</v>
      </c>
      <c r="R8" s="588"/>
      <c r="S8" s="655">
        <f t="shared" ref="S8:S64" si="5">F8*R8</f>
        <v>0</v>
      </c>
      <c r="T8" s="253">
        <f t="shared" ref="T8:T64" si="6">I8+M8+Q8</f>
        <v>0</v>
      </c>
      <c r="U8" s="122">
        <f t="shared" ref="U8:U64" si="7">+K8+O8+S8</f>
        <v>0</v>
      </c>
      <c r="V8" s="123">
        <f t="shared" ref="V8:V64" si="8">+T8*652.69+U8</f>
        <v>0</v>
      </c>
      <c r="X8" s="135" t="s">
        <v>55</v>
      </c>
      <c r="Y8" s="131"/>
      <c r="Z8" s="131" t="s">
        <v>695</v>
      </c>
      <c r="AA8" s="105"/>
      <c r="AB8" s="106" t="s">
        <v>903</v>
      </c>
      <c r="AC8" s="105" t="s">
        <v>35</v>
      </c>
      <c r="AD8" s="140" t="s">
        <v>693</v>
      </c>
      <c r="AE8" s="143">
        <f>AD8*AC8</f>
        <v>500</v>
      </c>
      <c r="AF8" s="143"/>
      <c r="AG8" s="147"/>
      <c r="AH8" s="142"/>
      <c r="AI8" s="146"/>
      <c r="AJ8" s="147"/>
      <c r="AK8" s="148"/>
      <c r="AL8" s="148"/>
      <c r="AM8" s="140"/>
      <c r="AN8" s="143"/>
      <c r="AO8" s="142"/>
      <c r="AP8" s="142"/>
      <c r="AQ8" s="101"/>
      <c r="AR8" s="101"/>
      <c r="AS8" s="101"/>
      <c r="AT8" s="101"/>
      <c r="AU8" s="101"/>
      <c r="AV8" s="101"/>
      <c r="AW8" s="101"/>
      <c r="AX8" s="101"/>
      <c r="AY8" s="146"/>
      <c r="AZ8" s="148"/>
      <c r="BA8" s="148"/>
    </row>
    <row r="9" spans="1:53" ht="30" customHeight="1" x14ac:dyDescent="0.35">
      <c r="A9" s="574" t="s">
        <v>153</v>
      </c>
      <c r="B9" s="656"/>
      <c r="C9" s="656" t="s">
        <v>697</v>
      </c>
      <c r="D9" s="577"/>
      <c r="E9" s="578"/>
      <c r="F9" s="589"/>
      <c r="G9" s="590"/>
      <c r="H9" s="591"/>
      <c r="I9" s="592"/>
      <c r="J9" s="151"/>
      <c r="K9" s="167"/>
      <c r="L9" s="584"/>
      <c r="M9" s="654"/>
      <c r="N9" s="585"/>
      <c r="O9" s="586"/>
      <c r="P9" s="151"/>
      <c r="Q9" s="653"/>
      <c r="R9" s="166"/>
      <c r="S9" s="298"/>
      <c r="T9" s="283"/>
      <c r="U9" s="166"/>
      <c r="V9" s="167"/>
      <c r="X9" s="135" t="s">
        <v>153</v>
      </c>
      <c r="Y9" s="136"/>
      <c r="Z9" s="136" t="s">
        <v>698</v>
      </c>
      <c r="AA9" s="105"/>
      <c r="AB9" s="106"/>
      <c r="AC9" s="113"/>
      <c r="AD9" s="113"/>
      <c r="AE9" s="113"/>
      <c r="AF9" s="113"/>
      <c r="AG9" s="147"/>
      <c r="AH9" s="148"/>
      <c r="AI9" s="141"/>
      <c r="AJ9" s="142"/>
      <c r="AK9" s="142"/>
      <c r="AL9" s="142"/>
      <c r="AM9" s="146"/>
      <c r="AN9" s="147"/>
      <c r="AO9" s="148"/>
      <c r="AP9" s="148"/>
      <c r="AQ9" s="101"/>
      <c r="AR9" s="101"/>
      <c r="AS9" s="101"/>
      <c r="AT9" s="101"/>
      <c r="AU9" s="101"/>
      <c r="AV9" s="101"/>
      <c r="AW9" s="101"/>
      <c r="AX9" s="101"/>
      <c r="AY9" s="146"/>
      <c r="AZ9" s="148"/>
      <c r="BA9" s="148"/>
    </row>
    <row r="10" spans="1:53" ht="30" customHeight="1" x14ac:dyDescent="0.35">
      <c r="A10" s="581" t="s">
        <v>156</v>
      </c>
      <c r="B10" s="657"/>
      <c r="C10" s="657" t="s">
        <v>699</v>
      </c>
      <c r="D10" s="577"/>
      <c r="E10" s="596" t="s">
        <v>657</v>
      </c>
      <c r="F10" s="589">
        <v>30</v>
      </c>
      <c r="G10" s="162"/>
      <c r="H10" s="163"/>
      <c r="I10" s="274">
        <f t="shared" si="0"/>
        <v>0</v>
      </c>
      <c r="J10" s="162"/>
      <c r="K10" s="274">
        <f t="shared" si="1"/>
        <v>0</v>
      </c>
      <c r="L10" s="162"/>
      <c r="M10" s="280">
        <f t="shared" si="2"/>
        <v>0</v>
      </c>
      <c r="N10" s="163"/>
      <c r="O10" s="274">
        <f t="shared" si="3"/>
        <v>0</v>
      </c>
      <c r="P10" s="584"/>
      <c r="Q10" s="654">
        <f t="shared" si="4"/>
        <v>0</v>
      </c>
      <c r="R10" s="588"/>
      <c r="S10" s="655">
        <f t="shared" si="5"/>
        <v>0</v>
      </c>
      <c r="T10" s="253">
        <f t="shared" si="6"/>
        <v>0</v>
      </c>
      <c r="U10" s="122">
        <f t="shared" si="7"/>
        <v>0</v>
      </c>
      <c r="V10" s="123">
        <f t="shared" si="8"/>
        <v>0</v>
      </c>
      <c r="X10" s="105" t="s">
        <v>156</v>
      </c>
      <c r="Y10" s="259"/>
      <c r="Z10" s="259" t="s">
        <v>700</v>
      </c>
      <c r="AA10" s="105"/>
      <c r="AB10" s="138" t="s">
        <v>657</v>
      </c>
      <c r="AC10" s="113">
        <v>30</v>
      </c>
      <c r="AD10" s="146">
        <v>0.5</v>
      </c>
      <c r="AE10" s="143">
        <f t="shared" ref="AE10:AE19" si="9">AD10*AC10</f>
        <v>15</v>
      </c>
      <c r="AF10" s="143"/>
      <c r="AG10" s="147"/>
      <c r="AH10" s="148"/>
      <c r="AI10" s="141"/>
      <c r="AJ10" s="142"/>
      <c r="AK10" s="142"/>
      <c r="AL10" s="142"/>
      <c r="AM10" s="146"/>
      <c r="AN10" s="147"/>
      <c r="AO10" s="148"/>
      <c r="AP10" s="148"/>
      <c r="AQ10" s="101"/>
      <c r="AR10" s="101"/>
      <c r="AS10" s="101"/>
      <c r="AT10" s="101"/>
      <c r="AU10" s="101"/>
      <c r="AV10" s="101"/>
      <c r="AW10" s="101"/>
      <c r="AX10" s="101"/>
      <c r="AY10" s="146"/>
      <c r="AZ10" s="148"/>
      <c r="BA10" s="148"/>
    </row>
    <row r="11" spans="1:53" ht="30" customHeight="1" x14ac:dyDescent="0.35">
      <c r="A11" s="581" t="s">
        <v>157</v>
      </c>
      <c r="B11" s="657"/>
      <c r="C11" s="657" t="s">
        <v>701</v>
      </c>
      <c r="D11" s="577"/>
      <c r="E11" s="596" t="s">
        <v>702</v>
      </c>
      <c r="F11" s="658">
        <v>10</v>
      </c>
      <c r="G11" s="162"/>
      <c r="H11" s="163"/>
      <c r="I11" s="274">
        <f t="shared" si="0"/>
        <v>0</v>
      </c>
      <c r="J11" s="162"/>
      <c r="K11" s="274">
        <f t="shared" si="1"/>
        <v>0</v>
      </c>
      <c r="L11" s="162"/>
      <c r="M11" s="280">
        <f t="shared" si="2"/>
        <v>0</v>
      </c>
      <c r="N11" s="163"/>
      <c r="O11" s="274">
        <f t="shared" si="3"/>
        <v>0</v>
      </c>
      <c r="P11" s="584"/>
      <c r="Q11" s="654">
        <f t="shared" si="4"/>
        <v>0</v>
      </c>
      <c r="R11" s="588"/>
      <c r="S11" s="655">
        <f t="shared" si="5"/>
        <v>0</v>
      </c>
      <c r="T11" s="253">
        <f t="shared" si="6"/>
        <v>0</v>
      </c>
      <c r="U11" s="122">
        <f t="shared" si="7"/>
        <v>0</v>
      </c>
      <c r="V11" s="123">
        <f t="shared" si="8"/>
        <v>0</v>
      </c>
      <c r="X11" s="105" t="s">
        <v>157</v>
      </c>
      <c r="Y11" s="259"/>
      <c r="Z11" s="259" t="s">
        <v>703</v>
      </c>
      <c r="AA11" s="105"/>
      <c r="AB11" s="138" t="s">
        <v>702</v>
      </c>
      <c r="AC11" s="598">
        <v>10</v>
      </c>
      <c r="AD11" s="146">
        <v>5</v>
      </c>
      <c r="AE11" s="143">
        <f t="shared" si="9"/>
        <v>50</v>
      </c>
      <c r="AF11" s="143"/>
      <c r="AG11" s="147"/>
      <c r="AH11" s="148"/>
      <c r="AI11" s="141"/>
      <c r="AJ11" s="142"/>
      <c r="AK11" s="142"/>
      <c r="AL11" s="142"/>
      <c r="AM11" s="146"/>
      <c r="AN11" s="147"/>
      <c r="AO11" s="148"/>
      <c r="AP11" s="148"/>
      <c r="AQ11" s="101"/>
      <c r="AR11" s="101"/>
      <c r="AS11" s="101"/>
      <c r="AT11" s="101"/>
      <c r="AU11" s="101"/>
      <c r="AV11" s="101"/>
      <c r="AW11" s="101"/>
      <c r="AX11" s="101"/>
      <c r="AY11" s="146"/>
      <c r="AZ11" s="148"/>
      <c r="BA11" s="148"/>
    </row>
    <row r="12" spans="1:53" ht="30" customHeight="1" x14ac:dyDescent="0.35">
      <c r="A12" s="581" t="s">
        <v>160</v>
      </c>
      <c r="B12" s="657"/>
      <c r="C12" s="657" t="s">
        <v>704</v>
      </c>
      <c r="D12" s="577"/>
      <c r="E12" s="596" t="s">
        <v>702</v>
      </c>
      <c r="F12" s="658">
        <v>5</v>
      </c>
      <c r="G12" s="162"/>
      <c r="H12" s="163"/>
      <c r="I12" s="274">
        <f t="shared" si="0"/>
        <v>0</v>
      </c>
      <c r="J12" s="162"/>
      <c r="K12" s="274">
        <f t="shared" si="1"/>
        <v>0</v>
      </c>
      <c r="L12" s="162"/>
      <c r="M12" s="280">
        <f t="shared" si="2"/>
        <v>0</v>
      </c>
      <c r="N12" s="163"/>
      <c r="O12" s="274">
        <f t="shared" si="3"/>
        <v>0</v>
      </c>
      <c r="P12" s="584"/>
      <c r="Q12" s="654">
        <f t="shared" si="4"/>
        <v>0</v>
      </c>
      <c r="R12" s="588"/>
      <c r="S12" s="655">
        <f t="shared" si="5"/>
        <v>0</v>
      </c>
      <c r="T12" s="253">
        <f t="shared" si="6"/>
        <v>0</v>
      </c>
      <c r="U12" s="122">
        <f t="shared" si="7"/>
        <v>0</v>
      </c>
      <c r="V12" s="123">
        <f t="shared" si="8"/>
        <v>0</v>
      </c>
      <c r="X12" s="105" t="s">
        <v>160</v>
      </c>
      <c r="Y12" s="259"/>
      <c r="Z12" s="259" t="s">
        <v>705</v>
      </c>
      <c r="AA12" s="105"/>
      <c r="AB12" s="138" t="s">
        <v>702</v>
      </c>
      <c r="AC12" s="598">
        <v>5</v>
      </c>
      <c r="AD12" s="146">
        <v>4.8099999999999996</v>
      </c>
      <c r="AE12" s="143">
        <f t="shared" si="9"/>
        <v>24.049999999999997</v>
      </c>
      <c r="AF12" s="143"/>
      <c r="AG12" s="147"/>
      <c r="AH12" s="142"/>
      <c r="AI12" s="141"/>
      <c r="AJ12" s="142"/>
      <c r="AK12" s="142"/>
      <c r="AL12" s="142"/>
      <c r="AM12" s="140"/>
      <c r="AN12" s="143"/>
      <c r="AO12" s="142"/>
      <c r="AP12" s="142"/>
      <c r="AQ12" s="101"/>
      <c r="AR12" s="101"/>
      <c r="AS12" s="101"/>
      <c r="AT12" s="101"/>
      <c r="AU12" s="101"/>
      <c r="AV12" s="101"/>
      <c r="AW12" s="101"/>
      <c r="AX12" s="101"/>
      <c r="AY12" s="146"/>
      <c r="AZ12" s="148"/>
      <c r="BA12" s="148"/>
    </row>
    <row r="13" spans="1:53" ht="30" customHeight="1" x14ac:dyDescent="0.35">
      <c r="A13" s="581" t="s">
        <v>163</v>
      </c>
      <c r="C13" s="285" t="s">
        <v>706</v>
      </c>
      <c r="D13" s="577"/>
      <c r="E13" s="596" t="s">
        <v>702</v>
      </c>
      <c r="F13" s="658">
        <v>3.5</v>
      </c>
      <c r="G13" s="162"/>
      <c r="H13" s="163"/>
      <c r="I13" s="274">
        <f t="shared" si="0"/>
        <v>0</v>
      </c>
      <c r="J13" s="162"/>
      <c r="K13" s="274">
        <f t="shared" si="1"/>
        <v>0</v>
      </c>
      <c r="L13" s="162"/>
      <c r="M13" s="280">
        <f t="shared" si="2"/>
        <v>0</v>
      </c>
      <c r="N13" s="163"/>
      <c r="O13" s="274">
        <f t="shared" si="3"/>
        <v>0</v>
      </c>
      <c r="P13" s="584"/>
      <c r="Q13" s="654">
        <f t="shared" si="4"/>
        <v>0</v>
      </c>
      <c r="R13" s="588"/>
      <c r="S13" s="655">
        <f t="shared" si="5"/>
        <v>0</v>
      </c>
      <c r="T13" s="253">
        <f t="shared" si="6"/>
        <v>0</v>
      </c>
      <c r="U13" s="122">
        <f t="shared" si="7"/>
        <v>0</v>
      </c>
      <c r="V13" s="123">
        <f t="shared" si="8"/>
        <v>0</v>
      </c>
      <c r="X13" s="105" t="s">
        <v>163</v>
      </c>
      <c r="Y13" s="101"/>
      <c r="Z13" s="101" t="s">
        <v>707</v>
      </c>
      <c r="AA13" s="105"/>
      <c r="AB13" s="138" t="s">
        <v>702</v>
      </c>
      <c r="AC13" s="598">
        <v>3.5</v>
      </c>
      <c r="AD13" s="146">
        <v>16</v>
      </c>
      <c r="AE13" s="143">
        <f t="shared" si="9"/>
        <v>56</v>
      </c>
      <c r="AF13" s="143"/>
      <c r="AG13" s="147"/>
      <c r="AH13" s="142"/>
      <c r="AI13" s="141"/>
      <c r="AJ13" s="142"/>
      <c r="AK13" s="142"/>
      <c r="AL13" s="142"/>
      <c r="AM13" s="140"/>
      <c r="AN13" s="143"/>
      <c r="AO13" s="142"/>
      <c r="AP13" s="142"/>
      <c r="AQ13" s="101"/>
      <c r="AR13" s="101"/>
      <c r="AS13" s="101"/>
      <c r="AT13" s="101"/>
      <c r="AU13" s="101"/>
      <c r="AV13" s="101"/>
      <c r="AW13" s="101"/>
      <c r="AX13" s="101"/>
      <c r="AY13" s="146"/>
      <c r="AZ13" s="148"/>
      <c r="BA13" s="148"/>
    </row>
    <row r="14" spans="1:53" ht="30" customHeight="1" x14ac:dyDescent="0.35">
      <c r="A14" s="581" t="s">
        <v>651</v>
      </c>
      <c r="B14" s="657"/>
      <c r="C14" s="657" t="s">
        <v>708</v>
      </c>
      <c r="D14" s="577"/>
      <c r="E14" s="596" t="s">
        <v>702</v>
      </c>
      <c r="F14" s="658">
        <v>3</v>
      </c>
      <c r="G14" s="162"/>
      <c r="H14" s="163"/>
      <c r="I14" s="274">
        <f t="shared" si="0"/>
        <v>0</v>
      </c>
      <c r="J14" s="162"/>
      <c r="K14" s="274">
        <f t="shared" si="1"/>
        <v>0</v>
      </c>
      <c r="L14" s="162"/>
      <c r="M14" s="280">
        <f t="shared" si="2"/>
        <v>0</v>
      </c>
      <c r="N14" s="163"/>
      <c r="O14" s="274">
        <f t="shared" si="3"/>
        <v>0</v>
      </c>
      <c r="P14" s="584"/>
      <c r="Q14" s="654">
        <f t="shared" si="4"/>
        <v>0</v>
      </c>
      <c r="R14" s="588"/>
      <c r="S14" s="655">
        <f t="shared" si="5"/>
        <v>0</v>
      </c>
      <c r="T14" s="253">
        <f t="shared" si="6"/>
        <v>0</v>
      </c>
      <c r="U14" s="122">
        <f t="shared" si="7"/>
        <v>0</v>
      </c>
      <c r="V14" s="123">
        <f t="shared" si="8"/>
        <v>0</v>
      </c>
      <c r="X14" s="105" t="s">
        <v>651</v>
      </c>
      <c r="Y14" s="259"/>
      <c r="Z14" s="259" t="s">
        <v>709</v>
      </c>
      <c r="AA14" s="105"/>
      <c r="AB14" s="138" t="s">
        <v>702</v>
      </c>
      <c r="AC14" s="598">
        <v>3</v>
      </c>
      <c r="AD14" s="146">
        <v>16</v>
      </c>
      <c r="AE14" s="143">
        <f t="shared" si="9"/>
        <v>48</v>
      </c>
      <c r="AF14" s="143"/>
      <c r="AG14" s="147"/>
      <c r="AH14" s="148"/>
      <c r="AI14" s="141"/>
      <c r="AJ14" s="142"/>
      <c r="AK14" s="142"/>
      <c r="AL14" s="142"/>
      <c r="AM14" s="146"/>
      <c r="AN14" s="147"/>
      <c r="AO14" s="148"/>
      <c r="AP14" s="148"/>
      <c r="AQ14" s="101"/>
      <c r="AR14" s="101"/>
      <c r="AS14" s="101"/>
      <c r="AT14" s="101"/>
      <c r="AU14" s="101"/>
      <c r="AV14" s="101"/>
      <c r="AW14" s="101"/>
      <c r="AX14" s="101"/>
      <c r="AY14" s="146"/>
      <c r="AZ14" s="148"/>
      <c r="BA14" s="148"/>
    </row>
    <row r="15" spans="1:53" ht="30" customHeight="1" x14ac:dyDescent="0.35">
      <c r="A15" s="581" t="s">
        <v>652</v>
      </c>
      <c r="B15" s="657"/>
      <c r="C15" s="657" t="s">
        <v>710</v>
      </c>
      <c r="D15" s="577"/>
      <c r="E15" s="596" t="s">
        <v>702</v>
      </c>
      <c r="F15" s="658">
        <v>2</v>
      </c>
      <c r="G15" s="162"/>
      <c r="H15" s="163"/>
      <c r="I15" s="274">
        <f t="shared" si="0"/>
        <v>0</v>
      </c>
      <c r="J15" s="162"/>
      <c r="K15" s="274">
        <f t="shared" si="1"/>
        <v>0</v>
      </c>
      <c r="L15" s="162"/>
      <c r="M15" s="280">
        <f t="shared" si="2"/>
        <v>0</v>
      </c>
      <c r="N15" s="163"/>
      <c r="O15" s="274">
        <f t="shared" si="3"/>
        <v>0</v>
      </c>
      <c r="P15" s="584"/>
      <c r="Q15" s="654">
        <f t="shared" si="4"/>
        <v>0</v>
      </c>
      <c r="R15" s="588"/>
      <c r="S15" s="655">
        <f t="shared" si="5"/>
        <v>0</v>
      </c>
      <c r="T15" s="253">
        <f t="shared" si="6"/>
        <v>0</v>
      </c>
      <c r="U15" s="122">
        <f t="shared" si="7"/>
        <v>0</v>
      </c>
      <c r="V15" s="123">
        <f t="shared" si="8"/>
        <v>0</v>
      </c>
      <c r="X15" s="105" t="s">
        <v>652</v>
      </c>
      <c r="Y15" s="259"/>
      <c r="Z15" s="259" t="s">
        <v>711</v>
      </c>
      <c r="AA15" s="105"/>
      <c r="AB15" s="138" t="s">
        <v>702</v>
      </c>
      <c r="AC15" s="598">
        <v>2</v>
      </c>
      <c r="AD15" s="146">
        <v>0</v>
      </c>
      <c r="AE15" s="143">
        <f t="shared" si="9"/>
        <v>0</v>
      </c>
      <c r="AF15" s="143"/>
      <c r="AG15" s="147"/>
      <c r="AH15" s="148"/>
      <c r="AI15" s="141"/>
      <c r="AJ15" s="142"/>
      <c r="AK15" s="142"/>
      <c r="AL15" s="142"/>
      <c r="AM15" s="146"/>
      <c r="AN15" s="147"/>
      <c r="AO15" s="148"/>
      <c r="AP15" s="148"/>
      <c r="AQ15" s="101"/>
      <c r="AR15" s="101"/>
      <c r="AS15" s="101"/>
      <c r="AT15" s="101"/>
      <c r="AU15" s="101"/>
      <c r="AV15" s="101"/>
      <c r="AW15" s="101"/>
      <c r="AX15" s="101"/>
      <c r="AY15" s="146"/>
      <c r="AZ15" s="148"/>
      <c r="BA15" s="148"/>
    </row>
    <row r="16" spans="1:53" ht="30" customHeight="1" x14ac:dyDescent="0.35">
      <c r="A16" s="581" t="s">
        <v>653</v>
      </c>
      <c r="B16" s="657"/>
      <c r="C16" s="657" t="s">
        <v>712</v>
      </c>
      <c r="D16" s="577"/>
      <c r="E16" s="596" t="s">
        <v>702</v>
      </c>
      <c r="F16" s="659">
        <v>0.37280000000000002</v>
      </c>
      <c r="G16" s="162"/>
      <c r="H16" s="163"/>
      <c r="I16" s="274">
        <f t="shared" si="0"/>
        <v>0</v>
      </c>
      <c r="J16" s="162"/>
      <c r="K16" s="274">
        <f t="shared" si="1"/>
        <v>0</v>
      </c>
      <c r="L16" s="162"/>
      <c r="M16" s="280">
        <f t="shared" si="2"/>
        <v>0</v>
      </c>
      <c r="N16" s="163"/>
      <c r="O16" s="274">
        <f t="shared" si="3"/>
        <v>0</v>
      </c>
      <c r="P16" s="584"/>
      <c r="Q16" s="654">
        <f t="shared" si="4"/>
        <v>0</v>
      </c>
      <c r="R16" s="588"/>
      <c r="S16" s="655">
        <f t="shared" si="5"/>
        <v>0</v>
      </c>
      <c r="T16" s="253">
        <f t="shared" si="6"/>
        <v>0</v>
      </c>
      <c r="U16" s="122">
        <f t="shared" si="7"/>
        <v>0</v>
      </c>
      <c r="V16" s="123">
        <f t="shared" si="8"/>
        <v>0</v>
      </c>
      <c r="X16" s="105" t="s">
        <v>653</v>
      </c>
      <c r="Y16" s="259"/>
      <c r="Z16" s="259" t="s">
        <v>713</v>
      </c>
      <c r="AA16" s="105"/>
      <c r="AB16" s="138" t="s">
        <v>702</v>
      </c>
      <c r="AC16" s="660">
        <v>0.37280000000000002</v>
      </c>
      <c r="AD16" s="146">
        <v>165</v>
      </c>
      <c r="AE16" s="143">
        <f t="shared" si="9"/>
        <v>61.512</v>
      </c>
      <c r="AF16" s="143"/>
      <c r="AG16" s="147"/>
      <c r="AH16" s="148"/>
      <c r="AI16" s="141"/>
      <c r="AJ16" s="142"/>
      <c r="AK16" s="142"/>
      <c r="AL16" s="142"/>
      <c r="AM16" s="146"/>
      <c r="AN16" s="147"/>
      <c r="AO16" s="148"/>
      <c r="AP16" s="148"/>
      <c r="AQ16" s="101"/>
      <c r="AR16" s="101"/>
      <c r="AS16" s="101"/>
      <c r="AT16" s="101"/>
      <c r="AU16" s="101"/>
      <c r="AV16" s="101"/>
      <c r="AW16" s="101"/>
      <c r="AX16" s="101"/>
      <c r="AY16" s="146"/>
      <c r="AZ16" s="148"/>
      <c r="BA16" s="148"/>
    </row>
    <row r="17" spans="1:53" ht="30" customHeight="1" x14ac:dyDescent="0.35">
      <c r="A17" s="581" t="s">
        <v>654</v>
      </c>
      <c r="B17" s="601"/>
      <c r="C17" s="601" t="s">
        <v>714</v>
      </c>
      <c r="D17" s="577"/>
      <c r="E17" s="596" t="s">
        <v>702</v>
      </c>
      <c r="F17" s="658">
        <v>1.5</v>
      </c>
      <c r="G17" s="162"/>
      <c r="H17" s="163"/>
      <c r="I17" s="274">
        <f t="shared" si="0"/>
        <v>0</v>
      </c>
      <c r="J17" s="162"/>
      <c r="K17" s="274">
        <f t="shared" si="1"/>
        <v>0</v>
      </c>
      <c r="L17" s="162"/>
      <c r="M17" s="280">
        <f t="shared" si="2"/>
        <v>0</v>
      </c>
      <c r="N17" s="163"/>
      <c r="O17" s="274">
        <f t="shared" si="3"/>
        <v>0</v>
      </c>
      <c r="P17" s="584"/>
      <c r="Q17" s="654">
        <f t="shared" si="4"/>
        <v>0</v>
      </c>
      <c r="R17" s="588"/>
      <c r="S17" s="655">
        <f t="shared" si="5"/>
        <v>0</v>
      </c>
      <c r="T17" s="253">
        <f t="shared" si="6"/>
        <v>0</v>
      </c>
      <c r="U17" s="122">
        <f t="shared" si="7"/>
        <v>0</v>
      </c>
      <c r="V17" s="123">
        <f t="shared" si="8"/>
        <v>0</v>
      </c>
      <c r="X17" s="105" t="s">
        <v>654</v>
      </c>
      <c r="Y17" s="603"/>
      <c r="Z17" s="604" t="s">
        <v>715</v>
      </c>
      <c r="AA17" s="105"/>
      <c r="AB17" s="138" t="s">
        <v>702</v>
      </c>
      <c r="AC17" s="598">
        <v>1.5</v>
      </c>
      <c r="AD17" s="146">
        <v>205</v>
      </c>
      <c r="AE17" s="143">
        <f t="shared" si="9"/>
        <v>307.5</v>
      </c>
      <c r="AF17" s="143"/>
      <c r="AG17" s="147"/>
      <c r="AH17" s="148"/>
      <c r="AI17" s="141"/>
      <c r="AJ17" s="142"/>
      <c r="AK17" s="142"/>
      <c r="AL17" s="142"/>
      <c r="AM17" s="146"/>
      <c r="AN17" s="147"/>
      <c r="AO17" s="148"/>
      <c r="AP17" s="148"/>
      <c r="AQ17" s="101"/>
      <c r="AR17" s="101"/>
      <c r="AS17" s="101"/>
      <c r="AT17" s="101"/>
      <c r="AU17" s="101"/>
      <c r="AV17" s="101"/>
      <c r="AW17" s="101"/>
      <c r="AX17" s="101"/>
      <c r="AY17" s="146"/>
      <c r="AZ17" s="148"/>
      <c r="BA17" s="148"/>
    </row>
    <row r="18" spans="1:53" ht="30" customHeight="1" x14ac:dyDescent="0.35">
      <c r="A18" s="581" t="s">
        <v>655</v>
      </c>
      <c r="B18" s="657"/>
      <c r="C18" s="657" t="s">
        <v>716</v>
      </c>
      <c r="D18" s="577"/>
      <c r="E18" s="596" t="s">
        <v>657</v>
      </c>
      <c r="F18" s="658">
        <v>9.5</v>
      </c>
      <c r="G18" s="162"/>
      <c r="H18" s="163"/>
      <c r="I18" s="274">
        <f t="shared" si="0"/>
        <v>0</v>
      </c>
      <c r="J18" s="162"/>
      <c r="K18" s="274">
        <f t="shared" si="1"/>
        <v>0</v>
      </c>
      <c r="L18" s="162"/>
      <c r="M18" s="280">
        <f t="shared" si="2"/>
        <v>0</v>
      </c>
      <c r="N18" s="163"/>
      <c r="O18" s="274">
        <f t="shared" si="3"/>
        <v>0</v>
      </c>
      <c r="P18" s="584"/>
      <c r="Q18" s="654">
        <f t="shared" si="4"/>
        <v>0</v>
      </c>
      <c r="R18" s="588"/>
      <c r="S18" s="655">
        <f t="shared" si="5"/>
        <v>0</v>
      </c>
      <c r="T18" s="253">
        <f t="shared" si="6"/>
        <v>0</v>
      </c>
      <c r="U18" s="122">
        <f t="shared" si="7"/>
        <v>0</v>
      </c>
      <c r="V18" s="123">
        <f t="shared" si="8"/>
        <v>0</v>
      </c>
      <c r="X18" s="105" t="s">
        <v>655</v>
      </c>
      <c r="Y18" s="259"/>
      <c r="Z18" s="259" t="s">
        <v>717</v>
      </c>
      <c r="AA18" s="105"/>
      <c r="AB18" s="138" t="s">
        <v>657</v>
      </c>
      <c r="AC18" s="598">
        <v>9.5</v>
      </c>
      <c r="AD18" s="146">
        <v>32</v>
      </c>
      <c r="AE18" s="143">
        <f t="shared" si="9"/>
        <v>304</v>
      </c>
      <c r="AF18" s="143"/>
      <c r="AG18" s="147"/>
      <c r="AH18" s="148"/>
      <c r="AI18" s="141"/>
      <c r="AJ18" s="142"/>
      <c r="AK18" s="142"/>
      <c r="AL18" s="142"/>
      <c r="AM18" s="146"/>
      <c r="AN18" s="147"/>
      <c r="AO18" s="148"/>
      <c r="AP18" s="148"/>
      <c r="AQ18" s="101"/>
      <c r="AR18" s="101"/>
      <c r="AS18" s="101"/>
      <c r="AT18" s="101"/>
      <c r="AU18" s="101"/>
      <c r="AV18" s="101"/>
      <c r="AW18" s="101"/>
      <c r="AX18" s="101"/>
      <c r="AY18" s="146"/>
      <c r="AZ18" s="148"/>
      <c r="BA18" s="148"/>
    </row>
    <row r="19" spans="1:53" ht="30" customHeight="1" x14ac:dyDescent="0.35">
      <c r="A19" s="581" t="s">
        <v>656</v>
      </c>
      <c r="B19" s="657"/>
      <c r="C19" s="657" t="s">
        <v>718</v>
      </c>
      <c r="D19" s="577"/>
      <c r="E19" s="596" t="s">
        <v>702</v>
      </c>
      <c r="F19" s="658">
        <v>1.5</v>
      </c>
      <c r="G19" s="162"/>
      <c r="H19" s="163"/>
      <c r="I19" s="274">
        <f t="shared" si="0"/>
        <v>0</v>
      </c>
      <c r="J19" s="162"/>
      <c r="K19" s="274">
        <f t="shared" si="1"/>
        <v>0</v>
      </c>
      <c r="L19" s="162"/>
      <c r="M19" s="280">
        <f t="shared" si="2"/>
        <v>0</v>
      </c>
      <c r="N19" s="163"/>
      <c r="O19" s="274">
        <f t="shared" si="3"/>
        <v>0</v>
      </c>
      <c r="P19" s="584"/>
      <c r="Q19" s="654">
        <f t="shared" si="4"/>
        <v>0</v>
      </c>
      <c r="R19" s="588"/>
      <c r="S19" s="655">
        <f t="shared" si="5"/>
        <v>0</v>
      </c>
      <c r="T19" s="253">
        <f t="shared" si="6"/>
        <v>0</v>
      </c>
      <c r="U19" s="122">
        <f t="shared" si="7"/>
        <v>0</v>
      </c>
      <c r="V19" s="123">
        <f t="shared" si="8"/>
        <v>0</v>
      </c>
      <c r="X19" s="105" t="s">
        <v>656</v>
      </c>
      <c r="Y19" s="259"/>
      <c r="Z19" s="259" t="s">
        <v>719</v>
      </c>
      <c r="AA19" s="105"/>
      <c r="AB19" s="138" t="s">
        <v>702</v>
      </c>
      <c r="AC19" s="598">
        <v>1.5</v>
      </c>
      <c r="AD19" s="146">
        <v>165</v>
      </c>
      <c r="AE19" s="143">
        <f t="shared" si="9"/>
        <v>247.5</v>
      </c>
      <c r="AF19" s="143"/>
      <c r="AG19" s="147"/>
      <c r="AH19" s="148"/>
      <c r="AI19" s="141"/>
      <c r="AJ19" s="142"/>
      <c r="AK19" s="142"/>
      <c r="AL19" s="142"/>
      <c r="AM19" s="146"/>
      <c r="AN19" s="147"/>
      <c r="AO19" s="148"/>
      <c r="AP19" s="148"/>
      <c r="AQ19" s="101"/>
      <c r="AR19" s="101"/>
      <c r="AS19" s="101"/>
      <c r="AT19" s="101"/>
      <c r="AU19" s="101"/>
      <c r="AV19" s="101"/>
      <c r="AW19" s="101"/>
      <c r="AX19" s="101"/>
      <c r="AY19" s="146"/>
      <c r="AZ19" s="148"/>
      <c r="BA19" s="148"/>
    </row>
    <row r="20" spans="1:53" ht="30" customHeight="1" x14ac:dyDescent="0.35">
      <c r="A20" s="574" t="s">
        <v>166</v>
      </c>
      <c r="B20" s="656"/>
      <c r="C20" s="656" t="s">
        <v>720</v>
      </c>
      <c r="D20" s="577"/>
      <c r="E20" s="578"/>
      <c r="F20" s="589"/>
      <c r="G20" s="590"/>
      <c r="H20" s="591"/>
      <c r="I20" s="592"/>
      <c r="J20" s="590"/>
      <c r="K20" s="167"/>
      <c r="L20" s="584"/>
      <c r="M20" s="654"/>
      <c r="N20" s="585"/>
      <c r="O20" s="586"/>
      <c r="P20" s="151"/>
      <c r="Q20" s="653"/>
      <c r="R20" s="166"/>
      <c r="S20" s="298"/>
      <c r="T20" s="283"/>
      <c r="U20" s="166"/>
      <c r="V20" s="167"/>
      <c r="X20" s="135" t="s">
        <v>166</v>
      </c>
      <c r="Y20" s="136"/>
      <c r="Z20" s="136" t="s">
        <v>721</v>
      </c>
      <c r="AA20" s="105"/>
      <c r="AB20" s="106"/>
      <c r="AC20" s="113"/>
      <c r="AD20" s="113"/>
      <c r="AE20" s="113"/>
      <c r="AF20" s="143"/>
      <c r="AG20" s="147"/>
      <c r="AH20" s="148"/>
      <c r="AI20" s="141"/>
      <c r="AJ20" s="142"/>
      <c r="AK20" s="142"/>
      <c r="AL20" s="142"/>
      <c r="AM20" s="146"/>
      <c r="AN20" s="147"/>
      <c r="AO20" s="148"/>
      <c r="AP20" s="148"/>
      <c r="AQ20" s="101"/>
      <c r="AR20" s="101"/>
      <c r="AS20" s="101"/>
      <c r="AT20" s="101"/>
      <c r="AU20" s="101"/>
      <c r="AV20" s="101"/>
      <c r="AW20" s="101"/>
      <c r="AX20" s="101"/>
      <c r="AY20" s="146"/>
      <c r="AZ20" s="148"/>
      <c r="BA20" s="148"/>
    </row>
    <row r="21" spans="1:53" ht="30" customHeight="1" x14ac:dyDescent="0.35">
      <c r="A21" s="581" t="s">
        <v>169</v>
      </c>
      <c r="B21" s="657"/>
      <c r="C21" s="657" t="s">
        <v>722</v>
      </c>
      <c r="D21" s="577"/>
      <c r="E21" s="596" t="s">
        <v>702</v>
      </c>
      <c r="F21" s="658">
        <v>0.5</v>
      </c>
      <c r="G21" s="162"/>
      <c r="H21" s="163"/>
      <c r="I21" s="274">
        <f t="shared" si="0"/>
        <v>0</v>
      </c>
      <c r="J21" s="162"/>
      <c r="K21" s="274">
        <f t="shared" si="1"/>
        <v>0</v>
      </c>
      <c r="L21" s="162"/>
      <c r="M21" s="280">
        <f t="shared" si="2"/>
        <v>0</v>
      </c>
      <c r="N21" s="163"/>
      <c r="O21" s="274">
        <f t="shared" si="3"/>
        <v>0</v>
      </c>
      <c r="P21" s="584"/>
      <c r="Q21" s="654">
        <f t="shared" si="4"/>
        <v>0</v>
      </c>
      <c r="R21" s="588"/>
      <c r="S21" s="655">
        <f t="shared" si="5"/>
        <v>0</v>
      </c>
      <c r="T21" s="253">
        <f t="shared" si="6"/>
        <v>0</v>
      </c>
      <c r="U21" s="122">
        <f t="shared" si="7"/>
        <v>0</v>
      </c>
      <c r="V21" s="123">
        <f t="shared" si="8"/>
        <v>0</v>
      </c>
      <c r="X21" s="105" t="s">
        <v>169</v>
      </c>
      <c r="Y21" s="606"/>
      <c r="Z21" s="606" t="s">
        <v>723</v>
      </c>
      <c r="AA21" s="105"/>
      <c r="AB21" s="138" t="s">
        <v>702</v>
      </c>
      <c r="AC21" s="598">
        <v>0.5</v>
      </c>
      <c r="AD21" s="146">
        <v>205</v>
      </c>
      <c r="AE21" s="143">
        <f t="shared" ref="AE21:AE72" si="10">AD21*AC21</f>
        <v>102.5</v>
      </c>
      <c r="AF21" s="143"/>
      <c r="AG21" s="147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</row>
    <row r="22" spans="1:53" ht="30" customHeight="1" x14ac:dyDescent="0.35">
      <c r="A22" s="581" t="s">
        <v>204</v>
      </c>
      <c r="B22" s="657"/>
      <c r="C22" s="601" t="s">
        <v>724</v>
      </c>
      <c r="D22" s="577"/>
      <c r="E22" s="596" t="s">
        <v>702</v>
      </c>
      <c r="F22" s="658">
        <v>1.5</v>
      </c>
      <c r="G22" s="162"/>
      <c r="H22" s="163"/>
      <c r="I22" s="274">
        <f t="shared" si="0"/>
        <v>0</v>
      </c>
      <c r="J22" s="162"/>
      <c r="K22" s="274">
        <f t="shared" si="1"/>
        <v>0</v>
      </c>
      <c r="L22" s="162"/>
      <c r="M22" s="280">
        <f t="shared" si="2"/>
        <v>0</v>
      </c>
      <c r="N22" s="163"/>
      <c r="O22" s="274">
        <f t="shared" si="3"/>
        <v>0</v>
      </c>
      <c r="P22" s="584"/>
      <c r="Q22" s="654">
        <f t="shared" si="4"/>
        <v>0</v>
      </c>
      <c r="R22" s="588"/>
      <c r="S22" s="655">
        <f t="shared" si="5"/>
        <v>0</v>
      </c>
      <c r="T22" s="253">
        <f t="shared" si="6"/>
        <v>0</v>
      </c>
      <c r="U22" s="122">
        <f t="shared" si="7"/>
        <v>0</v>
      </c>
      <c r="V22" s="123">
        <f t="shared" si="8"/>
        <v>0</v>
      </c>
      <c r="X22" s="105" t="s">
        <v>204</v>
      </c>
      <c r="Y22" s="259"/>
      <c r="Z22" s="603" t="s">
        <v>725</v>
      </c>
      <c r="AA22" s="105"/>
      <c r="AB22" s="138" t="s">
        <v>702</v>
      </c>
      <c r="AC22" s="598">
        <v>1.5</v>
      </c>
      <c r="AD22" s="146">
        <v>205</v>
      </c>
      <c r="AE22" s="143">
        <f t="shared" si="10"/>
        <v>307.5</v>
      </c>
      <c r="AF22" s="143"/>
      <c r="AG22" s="147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</row>
    <row r="23" spans="1:53" ht="30" customHeight="1" x14ac:dyDescent="0.35">
      <c r="A23" s="581" t="s">
        <v>219</v>
      </c>
      <c r="B23" s="657"/>
      <c r="C23" s="657" t="s">
        <v>726</v>
      </c>
      <c r="D23" s="577"/>
      <c r="E23" s="596" t="s">
        <v>657</v>
      </c>
      <c r="F23" s="658">
        <v>20</v>
      </c>
      <c r="G23" s="162"/>
      <c r="H23" s="163"/>
      <c r="I23" s="274">
        <f t="shared" si="0"/>
        <v>0</v>
      </c>
      <c r="J23" s="162"/>
      <c r="K23" s="274">
        <f t="shared" si="1"/>
        <v>0</v>
      </c>
      <c r="L23" s="162"/>
      <c r="M23" s="280">
        <f t="shared" si="2"/>
        <v>0</v>
      </c>
      <c r="N23" s="163"/>
      <c r="O23" s="274">
        <f t="shared" si="3"/>
        <v>0</v>
      </c>
      <c r="P23" s="584"/>
      <c r="Q23" s="654">
        <f t="shared" si="4"/>
        <v>0</v>
      </c>
      <c r="R23" s="588"/>
      <c r="S23" s="655">
        <f t="shared" si="5"/>
        <v>0</v>
      </c>
      <c r="T23" s="253">
        <f t="shared" si="6"/>
        <v>0</v>
      </c>
      <c r="U23" s="122">
        <f t="shared" si="7"/>
        <v>0</v>
      </c>
      <c r="V23" s="123">
        <f t="shared" si="8"/>
        <v>0</v>
      </c>
      <c r="X23" s="105" t="s">
        <v>219</v>
      </c>
      <c r="Y23" s="259"/>
      <c r="Z23" s="259" t="s">
        <v>727</v>
      </c>
      <c r="AA23" s="105"/>
      <c r="AB23" s="138" t="s">
        <v>657</v>
      </c>
      <c r="AC23" s="598">
        <v>20</v>
      </c>
      <c r="AD23" s="146">
        <v>51.25</v>
      </c>
      <c r="AE23" s="143">
        <f t="shared" si="10"/>
        <v>1025</v>
      </c>
      <c r="AF23" s="143"/>
      <c r="AG23" s="147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</row>
    <row r="24" spans="1:53" ht="30" customHeight="1" x14ac:dyDescent="0.35">
      <c r="A24" s="581" t="s">
        <v>234</v>
      </c>
      <c r="B24" s="661"/>
      <c r="C24" s="657" t="s">
        <v>728</v>
      </c>
      <c r="D24" s="577"/>
      <c r="E24" s="596" t="s">
        <v>702</v>
      </c>
      <c r="F24" s="589">
        <v>4</v>
      </c>
      <c r="G24" s="162"/>
      <c r="H24" s="163"/>
      <c r="I24" s="274">
        <f t="shared" si="0"/>
        <v>0</v>
      </c>
      <c r="J24" s="162"/>
      <c r="K24" s="274">
        <f t="shared" si="1"/>
        <v>0</v>
      </c>
      <c r="L24" s="162"/>
      <c r="M24" s="280">
        <f t="shared" si="2"/>
        <v>0</v>
      </c>
      <c r="N24" s="163"/>
      <c r="O24" s="274">
        <f t="shared" si="3"/>
        <v>0</v>
      </c>
      <c r="P24" s="584"/>
      <c r="Q24" s="654">
        <f t="shared" si="4"/>
        <v>0</v>
      </c>
      <c r="R24" s="588"/>
      <c r="S24" s="655">
        <f t="shared" si="5"/>
        <v>0</v>
      </c>
      <c r="T24" s="253">
        <f t="shared" si="6"/>
        <v>0</v>
      </c>
      <c r="U24" s="122">
        <f t="shared" si="7"/>
        <v>0</v>
      </c>
      <c r="V24" s="123">
        <f t="shared" si="8"/>
        <v>0</v>
      </c>
      <c r="X24" s="105" t="s">
        <v>234</v>
      </c>
      <c r="Y24" s="126"/>
      <c r="Z24" s="259" t="s">
        <v>729</v>
      </c>
      <c r="AA24" s="105"/>
      <c r="AB24" s="138" t="s">
        <v>702</v>
      </c>
      <c r="AC24" s="113">
        <v>4</v>
      </c>
      <c r="AD24" s="146">
        <v>205</v>
      </c>
      <c r="AE24" s="143">
        <f t="shared" si="10"/>
        <v>820</v>
      </c>
      <c r="AF24" s="143"/>
      <c r="AG24" s="147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</row>
    <row r="25" spans="1:53" ht="30" customHeight="1" x14ac:dyDescent="0.35">
      <c r="A25" s="581" t="s">
        <v>245</v>
      </c>
      <c r="B25" s="661"/>
      <c r="C25" s="657" t="s">
        <v>730</v>
      </c>
      <c r="D25" s="577"/>
      <c r="E25" s="596" t="s">
        <v>657</v>
      </c>
      <c r="F25" s="612">
        <v>50</v>
      </c>
      <c r="G25" s="162"/>
      <c r="H25" s="163"/>
      <c r="I25" s="274">
        <f t="shared" si="0"/>
        <v>0</v>
      </c>
      <c r="J25" s="162"/>
      <c r="K25" s="274">
        <f t="shared" si="1"/>
        <v>0</v>
      </c>
      <c r="L25" s="162"/>
      <c r="M25" s="280">
        <f t="shared" si="2"/>
        <v>0</v>
      </c>
      <c r="N25" s="163"/>
      <c r="O25" s="274">
        <f t="shared" si="3"/>
        <v>0</v>
      </c>
      <c r="P25" s="584"/>
      <c r="Q25" s="654">
        <f t="shared" si="4"/>
        <v>0</v>
      </c>
      <c r="R25" s="588"/>
      <c r="S25" s="655">
        <f t="shared" si="5"/>
        <v>0</v>
      </c>
      <c r="T25" s="253">
        <f t="shared" si="6"/>
        <v>0</v>
      </c>
      <c r="U25" s="122">
        <f t="shared" si="7"/>
        <v>0</v>
      </c>
      <c r="V25" s="123">
        <f t="shared" si="8"/>
        <v>0</v>
      </c>
      <c r="X25" s="105" t="s">
        <v>245</v>
      </c>
      <c r="Y25" s="126"/>
      <c r="Z25" s="259" t="s">
        <v>731</v>
      </c>
      <c r="AA25" s="105"/>
      <c r="AB25" s="138" t="s">
        <v>657</v>
      </c>
      <c r="AC25" s="129">
        <v>50</v>
      </c>
      <c r="AD25" s="146">
        <v>32</v>
      </c>
      <c r="AE25" s="143">
        <f t="shared" si="10"/>
        <v>1600</v>
      </c>
      <c r="AF25" s="143"/>
      <c r="AG25" s="147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</row>
    <row r="26" spans="1:53" ht="30" customHeight="1" x14ac:dyDescent="0.35">
      <c r="A26" s="581" t="s">
        <v>256</v>
      </c>
      <c r="B26" s="661"/>
      <c r="C26" s="601" t="s">
        <v>732</v>
      </c>
      <c r="D26" s="577"/>
      <c r="E26" s="596" t="s">
        <v>657</v>
      </c>
      <c r="F26" s="658">
        <v>100</v>
      </c>
      <c r="G26" s="162"/>
      <c r="H26" s="163"/>
      <c r="I26" s="274">
        <f t="shared" si="0"/>
        <v>0</v>
      </c>
      <c r="J26" s="162"/>
      <c r="K26" s="274">
        <f t="shared" si="1"/>
        <v>0</v>
      </c>
      <c r="L26" s="162"/>
      <c r="M26" s="280">
        <f t="shared" si="2"/>
        <v>0</v>
      </c>
      <c r="N26" s="163"/>
      <c r="O26" s="274">
        <f t="shared" si="3"/>
        <v>0</v>
      </c>
      <c r="P26" s="584"/>
      <c r="Q26" s="654">
        <f t="shared" si="4"/>
        <v>0</v>
      </c>
      <c r="R26" s="588"/>
      <c r="S26" s="655">
        <f t="shared" si="5"/>
        <v>0</v>
      </c>
      <c r="T26" s="253">
        <f t="shared" si="6"/>
        <v>0</v>
      </c>
      <c r="U26" s="122">
        <f t="shared" si="7"/>
        <v>0</v>
      </c>
      <c r="V26" s="123">
        <f t="shared" si="8"/>
        <v>0</v>
      </c>
      <c r="X26" s="105" t="s">
        <v>256</v>
      </c>
      <c r="Y26" s="126"/>
      <c r="Z26" s="603" t="s">
        <v>733</v>
      </c>
      <c r="AA26" s="105"/>
      <c r="AB26" s="138" t="s">
        <v>657</v>
      </c>
      <c r="AC26" s="598">
        <v>100</v>
      </c>
      <c r="AD26" s="105">
        <v>3.9002999999999997</v>
      </c>
      <c r="AE26" s="143">
        <f t="shared" si="10"/>
        <v>390.03</v>
      </c>
      <c r="AF26" s="143"/>
      <c r="AG26" s="147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</row>
    <row r="27" spans="1:53" ht="30" customHeight="1" x14ac:dyDescent="0.35">
      <c r="A27" s="581" t="s">
        <v>545</v>
      </c>
      <c r="B27" s="661"/>
      <c r="C27" s="657" t="s">
        <v>735</v>
      </c>
      <c r="D27" s="577"/>
      <c r="E27" s="596" t="s">
        <v>657</v>
      </c>
      <c r="F27" s="658">
        <v>20</v>
      </c>
      <c r="G27" s="162"/>
      <c r="H27" s="163"/>
      <c r="I27" s="274">
        <f t="shared" si="0"/>
        <v>0</v>
      </c>
      <c r="J27" s="162"/>
      <c r="K27" s="274">
        <f t="shared" si="1"/>
        <v>0</v>
      </c>
      <c r="L27" s="162"/>
      <c r="M27" s="280">
        <f t="shared" si="2"/>
        <v>0</v>
      </c>
      <c r="N27" s="163"/>
      <c r="O27" s="274">
        <f t="shared" si="3"/>
        <v>0</v>
      </c>
      <c r="P27" s="584"/>
      <c r="Q27" s="654">
        <f t="shared" si="4"/>
        <v>0</v>
      </c>
      <c r="R27" s="588"/>
      <c r="S27" s="655">
        <f t="shared" si="5"/>
        <v>0</v>
      </c>
      <c r="T27" s="253">
        <f t="shared" si="6"/>
        <v>0</v>
      </c>
      <c r="U27" s="122">
        <f t="shared" si="7"/>
        <v>0</v>
      </c>
      <c r="V27" s="123">
        <f t="shared" si="8"/>
        <v>0</v>
      </c>
      <c r="X27" s="105" t="s">
        <v>545</v>
      </c>
      <c r="Y27" s="126"/>
      <c r="Z27" s="259" t="s">
        <v>736</v>
      </c>
      <c r="AA27" s="105"/>
      <c r="AB27" s="138" t="s">
        <v>657</v>
      </c>
      <c r="AC27" s="598">
        <v>20</v>
      </c>
      <c r="AD27" s="105">
        <v>3.9002999999999997</v>
      </c>
      <c r="AE27" s="143">
        <f t="shared" si="10"/>
        <v>78.006</v>
      </c>
      <c r="AF27" s="143"/>
      <c r="AG27" s="147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</row>
    <row r="28" spans="1:53" ht="30" customHeight="1" x14ac:dyDescent="0.35">
      <c r="A28" s="610"/>
      <c r="B28" s="657"/>
      <c r="C28" s="662"/>
      <c r="D28" s="577"/>
      <c r="E28" s="596"/>
      <c r="F28" s="612"/>
      <c r="G28" s="584"/>
      <c r="H28" s="166"/>
      <c r="I28" s="167"/>
      <c r="J28" s="584"/>
      <c r="K28" s="586"/>
      <c r="L28" s="584"/>
      <c r="M28" s="654"/>
      <c r="N28" s="585"/>
      <c r="O28" s="586"/>
      <c r="P28" s="151"/>
      <c r="Q28" s="653"/>
      <c r="R28" s="166"/>
      <c r="S28" s="298"/>
      <c r="T28" s="283"/>
      <c r="U28" s="166"/>
      <c r="V28" s="167"/>
      <c r="X28" s="126"/>
      <c r="Y28" s="259"/>
      <c r="Z28" s="112"/>
      <c r="AA28" s="105"/>
      <c r="AB28" s="138"/>
      <c r="AC28" s="129"/>
      <c r="AD28" s="140"/>
      <c r="AE28" s="143">
        <f t="shared" si="10"/>
        <v>0</v>
      </c>
      <c r="AF28" s="143"/>
      <c r="AG28" s="147"/>
      <c r="AH28" s="142"/>
      <c r="AI28" s="141"/>
      <c r="AJ28" s="142"/>
      <c r="AK28" s="142"/>
      <c r="AL28" s="142"/>
      <c r="AM28" s="146"/>
      <c r="AN28" s="147"/>
      <c r="AO28" s="148"/>
      <c r="AP28" s="148"/>
      <c r="AQ28" s="101"/>
      <c r="AR28" s="101"/>
      <c r="AS28" s="101"/>
      <c r="AT28" s="101"/>
      <c r="AU28" s="101"/>
      <c r="AV28" s="101"/>
      <c r="AW28" s="101"/>
      <c r="AX28" s="101"/>
      <c r="AY28" s="146"/>
      <c r="AZ28" s="148"/>
      <c r="BA28" s="148"/>
    </row>
    <row r="29" spans="1:53" ht="30" customHeight="1" x14ac:dyDescent="0.35">
      <c r="A29" s="613" t="s">
        <v>287</v>
      </c>
      <c r="C29" s="656" t="s">
        <v>741</v>
      </c>
      <c r="D29" s="577"/>
      <c r="E29" s="596"/>
      <c r="F29" s="612"/>
      <c r="G29" s="584"/>
      <c r="H29" s="166"/>
      <c r="I29" s="167"/>
      <c r="J29" s="584"/>
      <c r="K29" s="586"/>
      <c r="L29" s="584"/>
      <c r="M29" s="654"/>
      <c r="N29" s="585"/>
      <c r="O29" s="586"/>
      <c r="P29" s="151"/>
      <c r="Q29" s="653"/>
      <c r="R29" s="166"/>
      <c r="S29" s="298"/>
      <c r="T29" s="283"/>
      <c r="U29" s="166"/>
      <c r="V29" s="167"/>
      <c r="X29" s="260" t="s">
        <v>287</v>
      </c>
      <c r="Y29" s="101"/>
      <c r="Z29" s="136" t="s">
        <v>742</v>
      </c>
      <c r="AA29" s="105"/>
      <c r="AB29" s="138"/>
      <c r="AC29" s="129"/>
      <c r="AD29" s="140"/>
      <c r="AE29" s="143">
        <f t="shared" si="10"/>
        <v>0</v>
      </c>
      <c r="AF29" s="143"/>
      <c r="AG29" s="147"/>
      <c r="AH29" s="142"/>
      <c r="AI29" s="141"/>
      <c r="AJ29" s="142"/>
      <c r="AK29" s="142"/>
      <c r="AL29" s="142"/>
      <c r="AM29" s="146"/>
      <c r="AN29" s="147"/>
      <c r="AO29" s="148"/>
      <c r="AP29" s="148"/>
      <c r="AQ29" s="101"/>
      <c r="AR29" s="101"/>
      <c r="AS29" s="101"/>
      <c r="AT29" s="101"/>
      <c r="AU29" s="101"/>
      <c r="AV29" s="101"/>
      <c r="AW29" s="101"/>
      <c r="AX29" s="101"/>
      <c r="AY29" s="146"/>
      <c r="AZ29" s="148"/>
      <c r="BA29" s="148"/>
    </row>
    <row r="30" spans="1:53" ht="30" customHeight="1" x14ac:dyDescent="0.35">
      <c r="A30" s="581" t="s">
        <v>290</v>
      </c>
      <c r="B30" s="657"/>
      <c r="C30" s="657" t="s">
        <v>743</v>
      </c>
      <c r="D30" s="577"/>
      <c r="E30" s="596" t="s">
        <v>657</v>
      </c>
      <c r="F30" s="612">
        <v>10</v>
      </c>
      <c r="G30" s="162"/>
      <c r="H30" s="163"/>
      <c r="I30" s="274">
        <f t="shared" si="0"/>
        <v>0</v>
      </c>
      <c r="J30" s="162"/>
      <c r="K30" s="274">
        <f t="shared" si="1"/>
        <v>0</v>
      </c>
      <c r="L30" s="162"/>
      <c r="M30" s="280">
        <f t="shared" si="2"/>
        <v>0</v>
      </c>
      <c r="N30" s="163"/>
      <c r="O30" s="274">
        <f t="shared" si="3"/>
        <v>0</v>
      </c>
      <c r="P30" s="584"/>
      <c r="Q30" s="654">
        <f t="shared" si="4"/>
        <v>0</v>
      </c>
      <c r="R30" s="588"/>
      <c r="S30" s="655">
        <f t="shared" si="5"/>
        <v>0</v>
      </c>
      <c r="T30" s="253">
        <f t="shared" si="6"/>
        <v>0</v>
      </c>
      <c r="U30" s="122">
        <f t="shared" si="7"/>
        <v>0</v>
      </c>
      <c r="V30" s="123">
        <f t="shared" si="8"/>
        <v>0</v>
      </c>
      <c r="X30" s="105" t="s">
        <v>290</v>
      </c>
      <c r="Y30" s="259"/>
      <c r="Z30" s="259" t="s">
        <v>744</v>
      </c>
      <c r="AA30" s="105"/>
      <c r="AB30" s="138" t="s">
        <v>657</v>
      </c>
      <c r="AC30" s="129">
        <v>10</v>
      </c>
      <c r="AD30" s="146">
        <v>20</v>
      </c>
      <c r="AE30" s="143">
        <f t="shared" si="10"/>
        <v>200</v>
      </c>
      <c r="AF30" s="143"/>
      <c r="AG30" s="147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</row>
    <row r="31" spans="1:53" ht="30" customHeight="1" x14ac:dyDescent="0.35">
      <c r="A31" s="581" t="s">
        <v>295</v>
      </c>
      <c r="B31" s="657"/>
      <c r="C31" s="657" t="s">
        <v>745</v>
      </c>
      <c r="D31" s="577"/>
      <c r="E31" s="596" t="s">
        <v>746</v>
      </c>
      <c r="F31" s="663">
        <v>20</v>
      </c>
      <c r="G31" s="162"/>
      <c r="H31" s="163"/>
      <c r="I31" s="274">
        <f t="shared" si="0"/>
        <v>0</v>
      </c>
      <c r="J31" s="162"/>
      <c r="K31" s="274">
        <f t="shared" si="1"/>
        <v>0</v>
      </c>
      <c r="L31" s="162"/>
      <c r="M31" s="280">
        <f t="shared" si="2"/>
        <v>0</v>
      </c>
      <c r="N31" s="163"/>
      <c r="O31" s="274">
        <f t="shared" si="3"/>
        <v>0</v>
      </c>
      <c r="P31" s="584"/>
      <c r="Q31" s="654">
        <f t="shared" si="4"/>
        <v>0</v>
      </c>
      <c r="R31" s="588"/>
      <c r="S31" s="655">
        <f t="shared" si="5"/>
        <v>0</v>
      </c>
      <c r="T31" s="253">
        <f t="shared" si="6"/>
        <v>0</v>
      </c>
      <c r="U31" s="122">
        <f t="shared" si="7"/>
        <v>0</v>
      </c>
      <c r="V31" s="123">
        <f t="shared" si="8"/>
        <v>0</v>
      </c>
      <c r="X31" s="105" t="s">
        <v>295</v>
      </c>
      <c r="Y31" s="259"/>
      <c r="Z31" s="259" t="s">
        <v>747</v>
      </c>
      <c r="AA31" s="105"/>
      <c r="AB31" s="138" t="s">
        <v>746</v>
      </c>
      <c r="AC31" s="614">
        <v>20</v>
      </c>
      <c r="AD31" s="146">
        <v>2</v>
      </c>
      <c r="AE31" s="143">
        <f t="shared" si="10"/>
        <v>40</v>
      </c>
      <c r="AF31" s="143"/>
      <c r="AG31" s="147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</row>
    <row r="32" spans="1:53" ht="30" customHeight="1" x14ac:dyDescent="0.35">
      <c r="A32" s="581" t="s">
        <v>298</v>
      </c>
      <c r="B32" s="657"/>
      <c r="C32" s="657" t="s">
        <v>748</v>
      </c>
      <c r="D32" s="577"/>
      <c r="E32" s="596" t="s">
        <v>657</v>
      </c>
      <c r="F32" s="612">
        <v>10</v>
      </c>
      <c r="G32" s="162"/>
      <c r="H32" s="163"/>
      <c r="I32" s="274">
        <f t="shared" si="0"/>
        <v>0</v>
      </c>
      <c r="J32" s="162"/>
      <c r="K32" s="274">
        <f t="shared" si="1"/>
        <v>0</v>
      </c>
      <c r="L32" s="162"/>
      <c r="M32" s="280">
        <f t="shared" si="2"/>
        <v>0</v>
      </c>
      <c r="N32" s="163"/>
      <c r="O32" s="274">
        <f t="shared" si="3"/>
        <v>0</v>
      </c>
      <c r="P32" s="584"/>
      <c r="Q32" s="654">
        <f t="shared" si="4"/>
        <v>0</v>
      </c>
      <c r="R32" s="588"/>
      <c r="S32" s="655">
        <f t="shared" si="5"/>
        <v>0</v>
      </c>
      <c r="T32" s="253">
        <f t="shared" si="6"/>
        <v>0</v>
      </c>
      <c r="U32" s="122">
        <f t="shared" si="7"/>
        <v>0</v>
      </c>
      <c r="V32" s="123">
        <f t="shared" si="8"/>
        <v>0</v>
      </c>
      <c r="X32" s="105" t="s">
        <v>298</v>
      </c>
      <c r="Y32" s="259"/>
      <c r="Z32" s="259" t="s">
        <v>749</v>
      </c>
      <c r="AA32" s="105"/>
      <c r="AB32" s="138" t="s">
        <v>657</v>
      </c>
      <c r="AC32" s="129">
        <v>10</v>
      </c>
      <c r="AD32" s="146">
        <v>21</v>
      </c>
      <c r="AE32" s="143">
        <f t="shared" si="10"/>
        <v>210</v>
      </c>
      <c r="AF32" s="143"/>
      <c r="AG32" s="147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</row>
    <row r="33" spans="1:53" ht="10" customHeight="1" x14ac:dyDescent="0.35">
      <c r="A33" s="610"/>
      <c r="B33" s="657"/>
      <c r="C33" s="657"/>
      <c r="D33" s="577"/>
      <c r="E33" s="596"/>
      <c r="F33" s="612"/>
      <c r="G33" s="151"/>
      <c r="H33" s="152"/>
      <c r="I33" s="153">
        <f t="shared" si="0"/>
        <v>0</v>
      </c>
      <c r="J33" s="151"/>
      <c r="K33" s="153">
        <f t="shared" si="1"/>
        <v>0</v>
      </c>
      <c r="L33" s="151"/>
      <c r="M33" s="281">
        <f t="shared" si="2"/>
        <v>0</v>
      </c>
      <c r="N33" s="152"/>
      <c r="O33" s="153">
        <f t="shared" si="3"/>
        <v>0</v>
      </c>
      <c r="P33" s="151"/>
      <c r="Q33" s="281">
        <f t="shared" si="4"/>
        <v>0</v>
      </c>
      <c r="R33" s="152"/>
      <c r="S33" s="273">
        <f t="shared" si="5"/>
        <v>0</v>
      </c>
      <c r="T33" s="283">
        <f t="shared" si="6"/>
        <v>0</v>
      </c>
      <c r="U33" s="152">
        <f t="shared" si="7"/>
        <v>0</v>
      </c>
      <c r="V33" s="153">
        <f t="shared" si="8"/>
        <v>0</v>
      </c>
      <c r="X33" s="126"/>
      <c r="Y33" s="259"/>
      <c r="Z33" s="259"/>
      <c r="AA33" s="105"/>
      <c r="AB33" s="138"/>
      <c r="AC33" s="129"/>
      <c r="AD33" s="146"/>
      <c r="AE33" s="143">
        <f t="shared" si="10"/>
        <v>0</v>
      </c>
      <c r="AF33" s="143"/>
      <c r="AG33" s="147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</row>
    <row r="34" spans="1:53" ht="30" customHeight="1" x14ac:dyDescent="0.35">
      <c r="A34" s="613" t="s">
        <v>301</v>
      </c>
      <c r="B34" s="657"/>
      <c r="C34" s="656" t="s">
        <v>750</v>
      </c>
      <c r="D34" s="577"/>
      <c r="E34" s="596"/>
      <c r="F34" s="612"/>
      <c r="G34" s="151"/>
      <c r="H34" s="152"/>
      <c r="I34" s="153">
        <f t="shared" si="0"/>
        <v>0</v>
      </c>
      <c r="J34" s="151"/>
      <c r="K34" s="153">
        <f t="shared" si="1"/>
        <v>0</v>
      </c>
      <c r="L34" s="151"/>
      <c r="M34" s="281">
        <f t="shared" si="2"/>
        <v>0</v>
      </c>
      <c r="N34" s="152"/>
      <c r="O34" s="153">
        <f t="shared" si="3"/>
        <v>0</v>
      </c>
      <c r="P34" s="151"/>
      <c r="Q34" s="281">
        <f t="shared" si="4"/>
        <v>0</v>
      </c>
      <c r="R34" s="152"/>
      <c r="S34" s="273">
        <f t="shared" si="5"/>
        <v>0</v>
      </c>
      <c r="T34" s="283">
        <f t="shared" si="6"/>
        <v>0</v>
      </c>
      <c r="U34" s="152">
        <f t="shared" si="7"/>
        <v>0</v>
      </c>
      <c r="V34" s="153">
        <f t="shared" si="8"/>
        <v>0</v>
      </c>
      <c r="X34" s="260" t="s">
        <v>301</v>
      </c>
      <c r="Y34" s="259"/>
      <c r="Z34" s="136" t="s">
        <v>751</v>
      </c>
      <c r="AA34" s="105"/>
      <c r="AB34" s="138"/>
      <c r="AC34" s="129"/>
      <c r="AD34" s="146"/>
      <c r="AE34" s="143">
        <f t="shared" si="10"/>
        <v>0</v>
      </c>
      <c r="AF34" s="143"/>
      <c r="AG34" s="147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</row>
    <row r="35" spans="1:53" ht="30" customHeight="1" x14ac:dyDescent="0.35">
      <c r="A35" s="574" t="s">
        <v>304</v>
      </c>
      <c r="B35" s="657"/>
      <c r="C35" s="656" t="s">
        <v>752</v>
      </c>
      <c r="D35" s="577"/>
      <c r="E35" s="596"/>
      <c r="F35" s="612"/>
      <c r="G35" s="151"/>
      <c r="H35" s="152"/>
      <c r="I35" s="153">
        <f t="shared" si="0"/>
        <v>0</v>
      </c>
      <c r="J35" s="151"/>
      <c r="K35" s="153">
        <f t="shared" si="1"/>
        <v>0</v>
      </c>
      <c r="L35" s="151"/>
      <c r="M35" s="281">
        <f t="shared" si="2"/>
        <v>0</v>
      </c>
      <c r="N35" s="152"/>
      <c r="O35" s="153">
        <f t="shared" si="3"/>
        <v>0</v>
      </c>
      <c r="P35" s="151"/>
      <c r="Q35" s="281">
        <f t="shared" si="4"/>
        <v>0</v>
      </c>
      <c r="R35" s="152"/>
      <c r="S35" s="273">
        <f t="shared" si="5"/>
        <v>0</v>
      </c>
      <c r="T35" s="283">
        <f t="shared" si="6"/>
        <v>0</v>
      </c>
      <c r="U35" s="152">
        <f t="shared" si="7"/>
        <v>0</v>
      </c>
      <c r="V35" s="153">
        <f t="shared" si="8"/>
        <v>0</v>
      </c>
      <c r="X35" s="135" t="s">
        <v>304</v>
      </c>
      <c r="Y35" s="259"/>
      <c r="Z35" s="136" t="s">
        <v>753</v>
      </c>
      <c r="AA35" s="105"/>
      <c r="AB35" s="138"/>
      <c r="AC35" s="129"/>
      <c r="AD35" s="146"/>
      <c r="AE35" s="143">
        <f t="shared" si="10"/>
        <v>0</v>
      </c>
      <c r="AF35" s="143"/>
      <c r="AG35" s="147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</row>
    <row r="36" spans="1:53" ht="30" customHeight="1" x14ac:dyDescent="0.35">
      <c r="A36" s="581" t="s">
        <v>754</v>
      </c>
      <c r="B36" s="657"/>
      <c r="C36" s="657" t="s">
        <v>755</v>
      </c>
      <c r="D36" s="577"/>
      <c r="E36" s="596" t="s">
        <v>172</v>
      </c>
      <c r="F36" s="612">
        <v>1</v>
      </c>
      <c r="G36" s="162"/>
      <c r="H36" s="163"/>
      <c r="I36" s="274">
        <f t="shared" si="0"/>
        <v>0</v>
      </c>
      <c r="J36" s="162"/>
      <c r="K36" s="274">
        <f t="shared" si="1"/>
        <v>0</v>
      </c>
      <c r="L36" s="162"/>
      <c r="M36" s="280">
        <f t="shared" si="2"/>
        <v>0</v>
      </c>
      <c r="N36" s="163"/>
      <c r="O36" s="274">
        <f t="shared" si="3"/>
        <v>0</v>
      </c>
      <c r="P36" s="584"/>
      <c r="Q36" s="654">
        <f t="shared" si="4"/>
        <v>0</v>
      </c>
      <c r="R36" s="588"/>
      <c r="S36" s="655">
        <f t="shared" si="5"/>
        <v>0</v>
      </c>
      <c r="T36" s="253">
        <f t="shared" si="6"/>
        <v>0</v>
      </c>
      <c r="U36" s="122">
        <f t="shared" si="7"/>
        <v>0</v>
      </c>
      <c r="V36" s="123">
        <f t="shared" si="8"/>
        <v>0</v>
      </c>
      <c r="X36" s="105" t="s">
        <v>754</v>
      </c>
      <c r="Y36" s="259"/>
      <c r="Z36" s="259" t="s">
        <v>756</v>
      </c>
      <c r="AA36" s="105"/>
      <c r="AB36" s="138" t="s">
        <v>172</v>
      </c>
      <c r="AC36" s="129">
        <v>1</v>
      </c>
      <c r="AD36" s="146">
        <v>700</v>
      </c>
      <c r="AE36" s="143">
        <f t="shared" si="10"/>
        <v>700</v>
      </c>
      <c r="AF36" s="143"/>
      <c r="AG36" s="147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</row>
    <row r="37" spans="1:53" ht="30" customHeight="1" x14ac:dyDescent="0.35">
      <c r="A37" s="574" t="s">
        <v>307</v>
      </c>
      <c r="B37" s="657"/>
      <c r="C37" s="656" t="s">
        <v>760</v>
      </c>
      <c r="D37" s="577"/>
      <c r="E37" s="596"/>
      <c r="F37" s="612"/>
      <c r="G37" s="151"/>
      <c r="H37" s="152"/>
      <c r="I37" s="153"/>
      <c r="J37" s="151"/>
      <c r="K37" s="153"/>
      <c r="L37" s="151"/>
      <c r="M37" s="281"/>
      <c r="N37" s="152"/>
      <c r="O37" s="153"/>
      <c r="P37" s="151"/>
      <c r="Q37" s="281"/>
      <c r="R37" s="152"/>
      <c r="S37" s="273"/>
      <c r="T37" s="283"/>
      <c r="U37" s="152"/>
      <c r="V37" s="153"/>
      <c r="X37" s="135" t="s">
        <v>307</v>
      </c>
      <c r="Y37" s="259"/>
      <c r="Z37" s="136" t="s">
        <v>761</v>
      </c>
      <c r="AA37" s="105"/>
      <c r="AB37" s="138"/>
      <c r="AC37" s="129"/>
      <c r="AD37" s="146"/>
      <c r="AE37" s="143">
        <f t="shared" si="10"/>
        <v>0</v>
      </c>
      <c r="AF37" s="143"/>
      <c r="AG37" s="147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</row>
    <row r="38" spans="1:53" ht="30" customHeight="1" x14ac:dyDescent="0.35">
      <c r="A38" s="581" t="s">
        <v>762</v>
      </c>
      <c r="B38" s="657"/>
      <c r="C38" s="657" t="s">
        <v>763</v>
      </c>
      <c r="D38" s="577"/>
      <c r="E38" s="596" t="s">
        <v>172</v>
      </c>
      <c r="F38" s="612">
        <v>1</v>
      </c>
      <c r="G38" s="162"/>
      <c r="H38" s="163"/>
      <c r="I38" s="274">
        <f t="shared" si="0"/>
        <v>0</v>
      </c>
      <c r="J38" s="162"/>
      <c r="K38" s="274">
        <f t="shared" si="1"/>
        <v>0</v>
      </c>
      <c r="L38" s="162"/>
      <c r="M38" s="280">
        <f t="shared" si="2"/>
        <v>0</v>
      </c>
      <c r="N38" s="163"/>
      <c r="O38" s="274">
        <f t="shared" si="3"/>
        <v>0</v>
      </c>
      <c r="P38" s="584"/>
      <c r="Q38" s="654">
        <f t="shared" si="4"/>
        <v>0</v>
      </c>
      <c r="R38" s="588"/>
      <c r="S38" s="655">
        <f t="shared" si="5"/>
        <v>0</v>
      </c>
      <c r="T38" s="253">
        <f t="shared" si="6"/>
        <v>0</v>
      </c>
      <c r="U38" s="122">
        <f t="shared" si="7"/>
        <v>0</v>
      </c>
      <c r="V38" s="123">
        <f t="shared" si="8"/>
        <v>0</v>
      </c>
      <c r="X38" s="105" t="s">
        <v>762</v>
      </c>
      <c r="Y38" s="259"/>
      <c r="Z38" s="259" t="s">
        <v>764</v>
      </c>
      <c r="AA38" s="105"/>
      <c r="AB38" s="138" t="s">
        <v>172</v>
      </c>
      <c r="AC38" s="129">
        <v>1</v>
      </c>
      <c r="AD38" s="146">
        <v>405.40540540540542</v>
      </c>
      <c r="AE38" s="143">
        <f t="shared" si="10"/>
        <v>405.40540540540542</v>
      </c>
      <c r="AF38" s="143"/>
      <c r="AG38" s="147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</row>
    <row r="39" spans="1:53" ht="30" customHeight="1" x14ac:dyDescent="0.35">
      <c r="A39" s="581" t="s">
        <v>765</v>
      </c>
      <c r="B39" s="657"/>
      <c r="C39" s="657" t="s">
        <v>899</v>
      </c>
      <c r="D39" s="577"/>
      <c r="E39" s="596" t="s">
        <v>172</v>
      </c>
      <c r="F39" s="612">
        <v>3</v>
      </c>
      <c r="G39" s="162"/>
      <c r="H39" s="163"/>
      <c r="I39" s="274">
        <f t="shared" si="0"/>
        <v>0</v>
      </c>
      <c r="J39" s="162"/>
      <c r="K39" s="274">
        <f t="shared" si="1"/>
        <v>0</v>
      </c>
      <c r="L39" s="162"/>
      <c r="M39" s="280">
        <f t="shared" si="2"/>
        <v>0</v>
      </c>
      <c r="N39" s="163"/>
      <c r="O39" s="274">
        <f t="shared" si="3"/>
        <v>0</v>
      </c>
      <c r="P39" s="584"/>
      <c r="Q39" s="654">
        <f t="shared" si="4"/>
        <v>0</v>
      </c>
      <c r="R39" s="588"/>
      <c r="S39" s="655">
        <f t="shared" si="5"/>
        <v>0</v>
      </c>
      <c r="T39" s="253">
        <f t="shared" si="6"/>
        <v>0</v>
      </c>
      <c r="U39" s="122">
        <f t="shared" si="7"/>
        <v>0</v>
      </c>
      <c r="V39" s="123">
        <f t="shared" si="8"/>
        <v>0</v>
      </c>
      <c r="X39" s="105" t="s">
        <v>765</v>
      </c>
      <c r="Y39" s="259"/>
      <c r="Z39" s="259" t="s">
        <v>900</v>
      </c>
      <c r="AA39" s="105"/>
      <c r="AB39" s="138" t="s">
        <v>172</v>
      </c>
      <c r="AC39" s="129">
        <v>3</v>
      </c>
      <c r="AD39" s="146">
        <v>200</v>
      </c>
      <c r="AE39" s="143">
        <f t="shared" si="10"/>
        <v>600</v>
      </c>
      <c r="AF39" s="143"/>
      <c r="AG39" s="147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</row>
    <row r="40" spans="1:53" ht="30" customHeight="1" x14ac:dyDescent="0.35">
      <c r="A40" s="581"/>
      <c r="B40" s="656"/>
      <c r="C40" s="657" t="s">
        <v>774</v>
      </c>
      <c r="D40" s="577"/>
      <c r="E40" s="596" t="s">
        <v>172</v>
      </c>
      <c r="F40" s="589">
        <v>1</v>
      </c>
      <c r="G40" s="162"/>
      <c r="H40" s="163"/>
      <c r="I40" s="274">
        <f t="shared" si="0"/>
        <v>0</v>
      </c>
      <c r="J40" s="162"/>
      <c r="K40" s="274">
        <f t="shared" si="1"/>
        <v>0</v>
      </c>
      <c r="L40" s="162"/>
      <c r="M40" s="280">
        <f t="shared" si="2"/>
        <v>0</v>
      </c>
      <c r="N40" s="163"/>
      <c r="O40" s="274">
        <f t="shared" si="3"/>
        <v>0</v>
      </c>
      <c r="P40" s="584"/>
      <c r="Q40" s="654">
        <f t="shared" si="4"/>
        <v>0</v>
      </c>
      <c r="R40" s="588"/>
      <c r="S40" s="655">
        <f t="shared" si="5"/>
        <v>0</v>
      </c>
      <c r="T40" s="253">
        <f t="shared" si="6"/>
        <v>0</v>
      </c>
      <c r="U40" s="122">
        <f t="shared" si="7"/>
        <v>0</v>
      </c>
      <c r="V40" s="123">
        <f t="shared" si="8"/>
        <v>0</v>
      </c>
      <c r="X40" s="105"/>
      <c r="Y40" s="136"/>
      <c r="Z40" s="259" t="s">
        <v>775</v>
      </c>
      <c r="AA40" s="105"/>
      <c r="AB40" s="138" t="s">
        <v>172</v>
      </c>
      <c r="AC40" s="113">
        <v>1</v>
      </c>
      <c r="AD40" s="147">
        <v>750</v>
      </c>
      <c r="AE40" s="143">
        <f t="shared" si="10"/>
        <v>750</v>
      </c>
      <c r="AF40" s="143"/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</row>
    <row r="41" spans="1:53" ht="30" customHeight="1" x14ac:dyDescent="0.35">
      <c r="A41" s="613" t="s">
        <v>310</v>
      </c>
      <c r="B41" s="657"/>
      <c r="C41" s="656" t="s">
        <v>776</v>
      </c>
      <c r="D41" s="577"/>
      <c r="E41" s="596"/>
      <c r="F41" s="612"/>
      <c r="G41" s="584"/>
      <c r="H41" s="166"/>
      <c r="I41" s="167"/>
      <c r="J41" s="151"/>
      <c r="K41" s="167"/>
      <c r="L41" s="151"/>
      <c r="M41" s="653"/>
      <c r="N41" s="166"/>
      <c r="O41" s="167"/>
      <c r="P41" s="584"/>
      <c r="Q41" s="654"/>
      <c r="R41" s="585"/>
      <c r="S41" s="655"/>
      <c r="T41" s="283"/>
      <c r="U41" s="166"/>
      <c r="V41" s="167"/>
      <c r="X41" s="260" t="s">
        <v>310</v>
      </c>
      <c r="Y41" s="259"/>
      <c r="Z41" s="136" t="s">
        <v>777</v>
      </c>
      <c r="AA41" s="105"/>
      <c r="AB41" s="138"/>
      <c r="AC41" s="129"/>
      <c r="AD41" s="140"/>
      <c r="AE41" s="143">
        <f t="shared" si="10"/>
        <v>0</v>
      </c>
      <c r="AF41" s="143"/>
      <c r="AG41" s="147"/>
      <c r="AH41" s="147"/>
      <c r="AI41" s="147"/>
      <c r="AJ41" s="147"/>
      <c r="AK41" s="147"/>
      <c r="AL41" s="147"/>
      <c r="AM41" s="140"/>
      <c r="AN41" s="143"/>
      <c r="AO41" s="142"/>
      <c r="AP41" s="142"/>
      <c r="AQ41" s="101"/>
      <c r="AR41" s="101"/>
      <c r="AS41" s="101"/>
      <c r="AT41" s="101"/>
      <c r="AU41" s="101"/>
      <c r="AV41" s="101"/>
      <c r="AW41" s="101"/>
      <c r="AX41" s="101"/>
      <c r="AY41" s="146"/>
      <c r="AZ41" s="148"/>
      <c r="BA41" s="148"/>
    </row>
    <row r="42" spans="1:53" ht="30" customHeight="1" x14ac:dyDescent="0.35">
      <c r="A42" s="581" t="s">
        <v>778</v>
      </c>
      <c r="B42" s="657"/>
      <c r="C42" s="657" t="s">
        <v>779</v>
      </c>
      <c r="D42" s="577"/>
      <c r="E42" s="596" t="s">
        <v>172</v>
      </c>
      <c r="F42" s="612">
        <v>1</v>
      </c>
      <c r="G42" s="162"/>
      <c r="H42" s="163"/>
      <c r="I42" s="274">
        <f t="shared" si="0"/>
        <v>0</v>
      </c>
      <c r="J42" s="162"/>
      <c r="K42" s="274">
        <f t="shared" si="1"/>
        <v>0</v>
      </c>
      <c r="L42" s="162"/>
      <c r="M42" s="280">
        <f t="shared" si="2"/>
        <v>0</v>
      </c>
      <c r="N42" s="163"/>
      <c r="O42" s="274">
        <f t="shared" si="3"/>
        <v>0</v>
      </c>
      <c r="P42" s="584"/>
      <c r="Q42" s="654">
        <f t="shared" si="4"/>
        <v>0</v>
      </c>
      <c r="R42" s="588"/>
      <c r="S42" s="655">
        <f t="shared" si="5"/>
        <v>0</v>
      </c>
      <c r="T42" s="253">
        <f t="shared" si="6"/>
        <v>0</v>
      </c>
      <c r="U42" s="122">
        <f t="shared" si="7"/>
        <v>0</v>
      </c>
      <c r="V42" s="123">
        <f t="shared" si="8"/>
        <v>0</v>
      </c>
      <c r="X42" s="105" t="s">
        <v>778</v>
      </c>
      <c r="Y42" s="259"/>
      <c r="Z42" s="259" t="s">
        <v>780</v>
      </c>
      <c r="AA42" s="105"/>
      <c r="AB42" s="138" t="s">
        <v>172</v>
      </c>
      <c r="AC42" s="127">
        <v>1</v>
      </c>
      <c r="AD42" s="146">
        <v>337.83783783783781</v>
      </c>
      <c r="AE42" s="143">
        <f t="shared" si="10"/>
        <v>337.83783783783781</v>
      </c>
      <c r="AF42" s="143"/>
      <c r="AG42" s="147"/>
      <c r="AH42" s="147"/>
      <c r="AI42" s="147"/>
      <c r="AJ42" s="147"/>
      <c r="AK42" s="147"/>
      <c r="AL42" s="147"/>
      <c r="AM42" s="149"/>
      <c r="AN42" s="147"/>
      <c r="AO42" s="148"/>
      <c r="AP42" s="148"/>
      <c r="AQ42" s="101"/>
      <c r="AR42" s="101"/>
      <c r="AS42" s="101"/>
      <c r="AT42" s="101"/>
      <c r="AU42" s="101"/>
      <c r="AV42" s="101"/>
      <c r="AW42" s="101"/>
      <c r="AX42" s="101"/>
      <c r="AY42" s="146"/>
      <c r="AZ42" s="148"/>
      <c r="BA42" s="148"/>
    </row>
    <row r="43" spans="1:53" ht="30" customHeight="1" x14ac:dyDescent="0.35">
      <c r="A43" s="581" t="s">
        <v>781</v>
      </c>
      <c r="B43" s="657"/>
      <c r="C43" s="657" t="s">
        <v>782</v>
      </c>
      <c r="D43" s="577"/>
      <c r="E43" s="596" t="s">
        <v>172</v>
      </c>
      <c r="F43" s="612">
        <v>3</v>
      </c>
      <c r="G43" s="162"/>
      <c r="H43" s="163"/>
      <c r="I43" s="274">
        <f t="shared" si="0"/>
        <v>0</v>
      </c>
      <c r="J43" s="162"/>
      <c r="K43" s="274">
        <f t="shared" si="1"/>
        <v>0</v>
      </c>
      <c r="L43" s="162"/>
      <c r="M43" s="280">
        <f t="shared" si="2"/>
        <v>0</v>
      </c>
      <c r="N43" s="163"/>
      <c r="O43" s="274">
        <f t="shared" si="3"/>
        <v>0</v>
      </c>
      <c r="P43" s="584"/>
      <c r="Q43" s="654">
        <f t="shared" si="4"/>
        <v>0</v>
      </c>
      <c r="R43" s="588"/>
      <c r="S43" s="655">
        <f t="shared" si="5"/>
        <v>0</v>
      </c>
      <c r="T43" s="253">
        <f t="shared" si="6"/>
        <v>0</v>
      </c>
      <c r="U43" s="122">
        <f t="shared" si="7"/>
        <v>0</v>
      </c>
      <c r="V43" s="123">
        <f t="shared" si="8"/>
        <v>0</v>
      </c>
      <c r="X43" s="105" t="s">
        <v>781</v>
      </c>
      <c r="Y43" s="259"/>
      <c r="Z43" s="259" t="s">
        <v>783</v>
      </c>
      <c r="AA43" s="105"/>
      <c r="AB43" s="138" t="s">
        <v>172</v>
      </c>
      <c r="AC43" s="129">
        <v>3</v>
      </c>
      <c r="AD43" s="146">
        <v>783.78378378378375</v>
      </c>
      <c r="AE43" s="143">
        <f t="shared" si="10"/>
        <v>2351.3513513513512</v>
      </c>
      <c r="AF43" s="143"/>
      <c r="AG43" s="147"/>
      <c r="AH43" s="147"/>
      <c r="AI43" s="147"/>
      <c r="AJ43" s="147"/>
      <c r="AK43" s="147"/>
      <c r="AL43" s="147"/>
      <c r="AM43" s="149"/>
      <c r="AN43" s="147"/>
      <c r="AO43" s="148"/>
      <c r="AP43" s="148"/>
      <c r="AQ43" s="101"/>
      <c r="AR43" s="101"/>
      <c r="AS43" s="101"/>
      <c r="AT43" s="101"/>
      <c r="AU43" s="101"/>
      <c r="AV43" s="101"/>
      <c r="AW43" s="101"/>
      <c r="AX43" s="101"/>
      <c r="AY43" s="146"/>
      <c r="AZ43" s="148"/>
      <c r="BA43" s="148"/>
    </row>
    <row r="44" spans="1:53" s="286" customFormat="1" ht="30" customHeight="1" x14ac:dyDescent="0.35">
      <c r="A44" s="574" t="s">
        <v>313</v>
      </c>
      <c r="B44" s="657"/>
      <c r="C44" s="656" t="s">
        <v>787</v>
      </c>
      <c r="D44" s="577"/>
      <c r="E44" s="596"/>
      <c r="F44" s="612"/>
      <c r="G44" s="617"/>
      <c r="H44" s="618"/>
      <c r="I44" s="619"/>
      <c r="J44" s="617"/>
      <c r="K44" s="619"/>
      <c r="L44" s="617"/>
      <c r="M44" s="664"/>
      <c r="N44" s="618"/>
      <c r="O44" s="619"/>
      <c r="P44" s="617"/>
      <c r="Q44" s="664"/>
      <c r="R44" s="618"/>
      <c r="S44" s="665"/>
      <c r="T44" s="666"/>
      <c r="U44" s="620"/>
      <c r="V44" s="619"/>
      <c r="X44" s="135" t="s">
        <v>313</v>
      </c>
      <c r="Y44" s="259"/>
      <c r="Z44" s="136" t="s">
        <v>788</v>
      </c>
      <c r="AA44" s="105"/>
      <c r="AB44" s="138"/>
      <c r="AC44" s="129"/>
      <c r="AD44" s="138"/>
      <c r="AE44" s="143">
        <f t="shared" si="10"/>
        <v>0</v>
      </c>
      <c r="AF44" s="143"/>
      <c r="AG44" s="147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</row>
    <row r="45" spans="1:53" s="286" customFormat="1" ht="30" customHeight="1" x14ac:dyDescent="0.35">
      <c r="A45" s="581" t="s">
        <v>316</v>
      </c>
      <c r="B45" s="577"/>
      <c r="C45" s="657" t="s">
        <v>789</v>
      </c>
      <c r="D45" s="577"/>
      <c r="E45" s="596" t="s">
        <v>172</v>
      </c>
      <c r="F45" s="612">
        <v>1</v>
      </c>
      <c r="G45" s="162"/>
      <c r="H45" s="163"/>
      <c r="I45" s="274">
        <f t="shared" si="0"/>
        <v>0</v>
      </c>
      <c r="J45" s="162"/>
      <c r="K45" s="274">
        <f t="shared" si="1"/>
        <v>0</v>
      </c>
      <c r="L45" s="162"/>
      <c r="M45" s="280">
        <f t="shared" si="2"/>
        <v>0</v>
      </c>
      <c r="N45" s="163"/>
      <c r="O45" s="274">
        <f t="shared" si="3"/>
        <v>0</v>
      </c>
      <c r="P45" s="584"/>
      <c r="Q45" s="654">
        <f t="shared" si="4"/>
        <v>0</v>
      </c>
      <c r="R45" s="588"/>
      <c r="S45" s="655">
        <f t="shared" si="5"/>
        <v>0</v>
      </c>
      <c r="T45" s="253">
        <f t="shared" si="6"/>
        <v>0</v>
      </c>
      <c r="U45" s="122">
        <f t="shared" si="7"/>
        <v>0</v>
      </c>
      <c r="V45" s="123">
        <f t="shared" si="8"/>
        <v>0</v>
      </c>
      <c r="X45" s="105" t="s">
        <v>316</v>
      </c>
      <c r="Y45" s="105"/>
      <c r="Z45" s="259" t="s">
        <v>790</v>
      </c>
      <c r="AA45" s="105"/>
      <c r="AB45" s="138" t="s">
        <v>172</v>
      </c>
      <c r="AC45" s="129">
        <v>1</v>
      </c>
      <c r="AD45" s="138">
        <v>15</v>
      </c>
      <c r="AE45" s="143">
        <f t="shared" si="10"/>
        <v>15</v>
      </c>
      <c r="AF45" s="143"/>
      <c r="AG45" s="147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</row>
    <row r="46" spans="1:53" ht="30" customHeight="1" x14ac:dyDescent="0.35">
      <c r="A46" s="581" t="s">
        <v>317</v>
      </c>
      <c r="B46" s="577"/>
      <c r="C46" s="657" t="s">
        <v>791</v>
      </c>
      <c r="D46" s="577"/>
      <c r="E46" s="596" t="s">
        <v>903</v>
      </c>
      <c r="F46" s="612">
        <v>1</v>
      </c>
      <c r="G46" s="162"/>
      <c r="H46" s="163"/>
      <c r="I46" s="274">
        <f t="shared" si="0"/>
        <v>0</v>
      </c>
      <c r="J46" s="162"/>
      <c r="K46" s="274">
        <f t="shared" si="1"/>
        <v>0</v>
      </c>
      <c r="L46" s="162"/>
      <c r="M46" s="280">
        <f t="shared" si="2"/>
        <v>0</v>
      </c>
      <c r="N46" s="163"/>
      <c r="O46" s="274">
        <f t="shared" si="3"/>
        <v>0</v>
      </c>
      <c r="P46" s="584"/>
      <c r="Q46" s="654">
        <f t="shared" si="4"/>
        <v>0</v>
      </c>
      <c r="R46" s="588"/>
      <c r="S46" s="655">
        <f t="shared" si="5"/>
        <v>0</v>
      </c>
      <c r="T46" s="253">
        <f t="shared" si="6"/>
        <v>0</v>
      </c>
      <c r="U46" s="122">
        <f t="shared" si="7"/>
        <v>0</v>
      </c>
      <c r="V46" s="123">
        <f t="shared" si="8"/>
        <v>0</v>
      </c>
      <c r="X46" s="105" t="s">
        <v>317</v>
      </c>
      <c r="Y46" s="105"/>
      <c r="Z46" s="259" t="s">
        <v>792</v>
      </c>
      <c r="AA46" s="105"/>
      <c r="AB46" s="138" t="s">
        <v>903</v>
      </c>
      <c r="AC46" s="129">
        <v>1</v>
      </c>
      <c r="AD46" s="138">
        <v>200</v>
      </c>
      <c r="AE46" s="143">
        <f t="shared" si="10"/>
        <v>200</v>
      </c>
      <c r="AF46" s="143"/>
      <c r="AG46" s="147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</row>
    <row r="47" spans="1:53" ht="30" customHeight="1" x14ac:dyDescent="0.35">
      <c r="A47" s="581" t="s">
        <v>318</v>
      </c>
      <c r="B47" s="577"/>
      <c r="C47" s="657" t="s">
        <v>793</v>
      </c>
      <c r="D47" s="577"/>
      <c r="E47" s="596" t="s">
        <v>903</v>
      </c>
      <c r="F47" s="612">
        <v>1</v>
      </c>
      <c r="G47" s="162"/>
      <c r="H47" s="163"/>
      <c r="I47" s="274">
        <f t="shared" si="0"/>
        <v>0</v>
      </c>
      <c r="J47" s="162"/>
      <c r="K47" s="274">
        <f t="shared" si="1"/>
        <v>0</v>
      </c>
      <c r="L47" s="162"/>
      <c r="M47" s="280">
        <f t="shared" si="2"/>
        <v>0</v>
      </c>
      <c r="N47" s="163"/>
      <c r="O47" s="274">
        <f t="shared" si="3"/>
        <v>0</v>
      </c>
      <c r="P47" s="584"/>
      <c r="Q47" s="654">
        <f t="shared" si="4"/>
        <v>0</v>
      </c>
      <c r="R47" s="588"/>
      <c r="S47" s="655">
        <f t="shared" si="5"/>
        <v>0</v>
      </c>
      <c r="T47" s="253">
        <f t="shared" si="6"/>
        <v>0</v>
      </c>
      <c r="U47" s="122">
        <f t="shared" si="7"/>
        <v>0</v>
      </c>
      <c r="V47" s="123">
        <f t="shared" si="8"/>
        <v>0</v>
      </c>
      <c r="X47" s="105" t="s">
        <v>318</v>
      </c>
      <c r="Y47" s="105"/>
      <c r="Z47" s="259" t="s">
        <v>794</v>
      </c>
      <c r="AA47" s="105"/>
      <c r="AB47" s="138" t="s">
        <v>903</v>
      </c>
      <c r="AC47" s="129">
        <v>1</v>
      </c>
      <c r="AD47" s="138">
        <v>700</v>
      </c>
      <c r="AE47" s="143">
        <f t="shared" si="10"/>
        <v>700</v>
      </c>
      <c r="AF47" s="143"/>
      <c r="AG47" s="147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</row>
    <row r="48" spans="1:53" ht="30" customHeight="1" x14ac:dyDescent="0.35">
      <c r="A48" s="581" t="s">
        <v>319</v>
      </c>
      <c r="B48" s="577"/>
      <c r="C48" s="657" t="s">
        <v>797</v>
      </c>
      <c r="D48" s="577"/>
      <c r="E48" s="596" t="s">
        <v>172</v>
      </c>
      <c r="F48" s="612">
        <v>1</v>
      </c>
      <c r="G48" s="162"/>
      <c r="H48" s="163"/>
      <c r="I48" s="274">
        <f t="shared" si="0"/>
        <v>0</v>
      </c>
      <c r="J48" s="162"/>
      <c r="K48" s="274">
        <f t="shared" si="1"/>
        <v>0</v>
      </c>
      <c r="L48" s="162"/>
      <c r="M48" s="280">
        <f t="shared" si="2"/>
        <v>0</v>
      </c>
      <c r="N48" s="163"/>
      <c r="O48" s="274">
        <f t="shared" si="3"/>
        <v>0</v>
      </c>
      <c r="P48" s="584"/>
      <c r="Q48" s="654">
        <f t="shared" si="4"/>
        <v>0</v>
      </c>
      <c r="R48" s="588"/>
      <c r="S48" s="655">
        <f t="shared" si="5"/>
        <v>0</v>
      </c>
      <c r="T48" s="253">
        <f t="shared" si="6"/>
        <v>0</v>
      </c>
      <c r="U48" s="122">
        <f t="shared" si="7"/>
        <v>0</v>
      </c>
      <c r="V48" s="123">
        <f t="shared" si="8"/>
        <v>0</v>
      </c>
      <c r="X48" s="105" t="s">
        <v>319</v>
      </c>
      <c r="Y48" s="105"/>
      <c r="Z48" s="259" t="s">
        <v>797</v>
      </c>
      <c r="AA48" s="105"/>
      <c r="AB48" s="138" t="s">
        <v>172</v>
      </c>
      <c r="AC48" s="129">
        <v>1</v>
      </c>
      <c r="AD48" s="138">
        <v>15</v>
      </c>
      <c r="AE48" s="143">
        <f t="shared" si="10"/>
        <v>15</v>
      </c>
      <c r="AF48" s="143"/>
      <c r="AG48" s="147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</row>
    <row r="49" spans="1:53" ht="30" customHeight="1" x14ac:dyDescent="0.35">
      <c r="A49" s="581" t="s">
        <v>320</v>
      </c>
      <c r="B49" s="577"/>
      <c r="C49" s="657" t="s">
        <v>800</v>
      </c>
      <c r="D49" s="577"/>
      <c r="E49" s="596" t="s">
        <v>172</v>
      </c>
      <c r="F49" s="612">
        <v>1</v>
      </c>
      <c r="G49" s="162"/>
      <c r="H49" s="163"/>
      <c r="I49" s="274">
        <f t="shared" si="0"/>
        <v>0</v>
      </c>
      <c r="J49" s="162"/>
      <c r="K49" s="274">
        <f t="shared" si="1"/>
        <v>0</v>
      </c>
      <c r="L49" s="162"/>
      <c r="M49" s="280">
        <f t="shared" si="2"/>
        <v>0</v>
      </c>
      <c r="N49" s="163"/>
      <c r="O49" s="274">
        <f t="shared" si="3"/>
        <v>0</v>
      </c>
      <c r="P49" s="584"/>
      <c r="Q49" s="654">
        <f t="shared" si="4"/>
        <v>0</v>
      </c>
      <c r="R49" s="588"/>
      <c r="S49" s="655">
        <f t="shared" si="5"/>
        <v>0</v>
      </c>
      <c r="T49" s="253">
        <f t="shared" si="6"/>
        <v>0</v>
      </c>
      <c r="U49" s="122">
        <f t="shared" si="7"/>
        <v>0</v>
      </c>
      <c r="V49" s="123">
        <f t="shared" si="8"/>
        <v>0</v>
      </c>
      <c r="X49" s="105" t="s">
        <v>320</v>
      </c>
      <c r="Y49" s="105"/>
      <c r="Z49" s="259" t="s">
        <v>801</v>
      </c>
      <c r="AA49" s="105"/>
      <c r="AB49" s="138" t="s">
        <v>172</v>
      </c>
      <c r="AC49" s="129">
        <v>1</v>
      </c>
      <c r="AD49" s="138">
        <v>15</v>
      </c>
      <c r="AE49" s="143">
        <f t="shared" si="10"/>
        <v>15</v>
      </c>
      <c r="AF49" s="143"/>
      <c r="AG49" s="147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</row>
    <row r="50" spans="1:53" ht="30" customHeight="1" x14ac:dyDescent="0.35">
      <c r="A50" s="581" t="s">
        <v>321</v>
      </c>
      <c r="B50" s="577"/>
      <c r="C50" s="657" t="s">
        <v>804</v>
      </c>
      <c r="D50" s="577"/>
      <c r="E50" s="596" t="s">
        <v>172</v>
      </c>
      <c r="F50" s="612">
        <v>1</v>
      </c>
      <c r="G50" s="162"/>
      <c r="H50" s="163"/>
      <c r="I50" s="274">
        <f t="shared" si="0"/>
        <v>0</v>
      </c>
      <c r="J50" s="162"/>
      <c r="K50" s="274">
        <f t="shared" si="1"/>
        <v>0</v>
      </c>
      <c r="L50" s="162"/>
      <c r="M50" s="280">
        <f t="shared" si="2"/>
        <v>0</v>
      </c>
      <c r="N50" s="163"/>
      <c r="O50" s="274">
        <f t="shared" si="3"/>
        <v>0</v>
      </c>
      <c r="P50" s="584"/>
      <c r="Q50" s="654">
        <f t="shared" si="4"/>
        <v>0</v>
      </c>
      <c r="R50" s="588"/>
      <c r="S50" s="655">
        <f t="shared" si="5"/>
        <v>0</v>
      </c>
      <c r="T50" s="253">
        <f t="shared" si="6"/>
        <v>0</v>
      </c>
      <c r="U50" s="122">
        <f t="shared" si="7"/>
        <v>0</v>
      </c>
      <c r="V50" s="123">
        <f t="shared" si="8"/>
        <v>0</v>
      </c>
      <c r="X50" s="105" t="s">
        <v>321</v>
      </c>
      <c r="Y50" s="105"/>
      <c r="Z50" s="259" t="s">
        <v>805</v>
      </c>
      <c r="AA50" s="105"/>
      <c r="AB50" s="138" t="s">
        <v>172</v>
      </c>
      <c r="AC50" s="129">
        <v>1</v>
      </c>
      <c r="AD50" s="138">
        <v>20</v>
      </c>
      <c r="AE50" s="143">
        <f t="shared" si="10"/>
        <v>20</v>
      </c>
      <c r="AF50" s="143"/>
      <c r="AG50" s="147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</row>
    <row r="51" spans="1:53" ht="30" customHeight="1" x14ac:dyDescent="0.35">
      <c r="A51" s="581" t="s">
        <v>322</v>
      </c>
      <c r="B51" s="577"/>
      <c r="C51" s="657" t="s">
        <v>807</v>
      </c>
      <c r="D51" s="577"/>
      <c r="E51" s="596" t="s">
        <v>172</v>
      </c>
      <c r="F51" s="612">
        <v>2</v>
      </c>
      <c r="G51" s="162"/>
      <c r="H51" s="163"/>
      <c r="I51" s="274">
        <f t="shared" si="0"/>
        <v>0</v>
      </c>
      <c r="J51" s="162"/>
      <c r="K51" s="274">
        <f t="shared" si="1"/>
        <v>0</v>
      </c>
      <c r="L51" s="162"/>
      <c r="M51" s="280">
        <f t="shared" si="2"/>
        <v>0</v>
      </c>
      <c r="N51" s="163"/>
      <c r="O51" s="274">
        <f t="shared" si="3"/>
        <v>0</v>
      </c>
      <c r="P51" s="584"/>
      <c r="Q51" s="654">
        <f t="shared" si="4"/>
        <v>0</v>
      </c>
      <c r="R51" s="588"/>
      <c r="S51" s="655">
        <f t="shared" si="5"/>
        <v>0</v>
      </c>
      <c r="T51" s="253">
        <f t="shared" si="6"/>
        <v>0</v>
      </c>
      <c r="U51" s="122">
        <f t="shared" si="7"/>
        <v>0</v>
      </c>
      <c r="V51" s="123">
        <f t="shared" si="8"/>
        <v>0</v>
      </c>
      <c r="X51" s="105" t="s">
        <v>322</v>
      </c>
      <c r="Y51" s="105"/>
      <c r="Z51" s="259" t="s">
        <v>808</v>
      </c>
      <c r="AA51" s="105"/>
      <c r="AB51" s="138" t="s">
        <v>172</v>
      </c>
      <c r="AC51" s="129">
        <v>2</v>
      </c>
      <c r="AD51" s="138">
        <v>12</v>
      </c>
      <c r="AE51" s="143">
        <f t="shared" si="10"/>
        <v>24</v>
      </c>
      <c r="AF51" s="143"/>
      <c r="AG51" s="147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</row>
    <row r="52" spans="1:53" ht="30" customHeight="1" x14ac:dyDescent="0.35">
      <c r="A52" s="574" t="s">
        <v>327</v>
      </c>
      <c r="B52" s="661"/>
      <c r="C52" s="656" t="s">
        <v>816</v>
      </c>
      <c r="D52" s="577"/>
      <c r="E52" s="596"/>
      <c r="F52" s="612"/>
      <c r="G52" s="151"/>
      <c r="H52" s="152"/>
      <c r="I52" s="153"/>
      <c r="J52" s="151"/>
      <c r="K52" s="153"/>
      <c r="L52" s="151"/>
      <c r="M52" s="281"/>
      <c r="N52" s="152"/>
      <c r="O52" s="153"/>
      <c r="P52" s="151"/>
      <c r="Q52" s="281"/>
      <c r="R52" s="152"/>
      <c r="S52" s="273"/>
      <c r="T52" s="283"/>
      <c r="U52" s="152"/>
      <c r="V52" s="153"/>
      <c r="X52" s="135" t="s">
        <v>327</v>
      </c>
      <c r="Y52" s="126"/>
      <c r="Z52" s="136" t="s">
        <v>817</v>
      </c>
      <c r="AA52" s="105"/>
      <c r="AB52" s="138"/>
      <c r="AC52" s="129"/>
      <c r="AD52" s="146"/>
      <c r="AE52" s="143">
        <f t="shared" si="10"/>
        <v>0</v>
      </c>
      <c r="AF52" s="143"/>
      <c r="AG52" s="147"/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</row>
    <row r="53" spans="1:53" ht="30" customHeight="1" x14ac:dyDescent="0.35">
      <c r="A53" s="581" t="s">
        <v>330</v>
      </c>
      <c r="B53" s="661"/>
      <c r="C53" s="657" t="s">
        <v>818</v>
      </c>
      <c r="D53" s="577"/>
      <c r="E53" s="596" t="s">
        <v>903</v>
      </c>
      <c r="F53" s="612">
        <v>1</v>
      </c>
      <c r="G53" s="162"/>
      <c r="H53" s="163"/>
      <c r="I53" s="274">
        <f t="shared" si="0"/>
        <v>0</v>
      </c>
      <c r="J53" s="162"/>
      <c r="K53" s="274">
        <f t="shared" si="1"/>
        <v>0</v>
      </c>
      <c r="L53" s="162"/>
      <c r="M53" s="280">
        <f t="shared" si="2"/>
        <v>0</v>
      </c>
      <c r="N53" s="163"/>
      <c r="O53" s="274">
        <f t="shared" si="3"/>
        <v>0</v>
      </c>
      <c r="P53" s="584"/>
      <c r="Q53" s="654">
        <f t="shared" si="4"/>
        <v>0</v>
      </c>
      <c r="R53" s="588"/>
      <c r="S53" s="655">
        <f t="shared" si="5"/>
        <v>0</v>
      </c>
      <c r="T53" s="253">
        <f t="shared" si="6"/>
        <v>0</v>
      </c>
      <c r="U53" s="122">
        <f t="shared" si="7"/>
        <v>0</v>
      </c>
      <c r="V53" s="123">
        <f t="shared" si="8"/>
        <v>0</v>
      </c>
      <c r="X53" s="105" t="s">
        <v>330</v>
      </c>
      <c r="Y53" s="126"/>
      <c r="Z53" s="259" t="s">
        <v>819</v>
      </c>
      <c r="AA53" s="105"/>
      <c r="AB53" s="138" t="s">
        <v>903</v>
      </c>
      <c r="AC53" s="129">
        <v>1</v>
      </c>
      <c r="AD53" s="146">
        <v>1000</v>
      </c>
      <c r="AE53" s="143">
        <f t="shared" si="10"/>
        <v>1000</v>
      </c>
      <c r="AF53" s="143"/>
      <c r="AG53" s="147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</row>
    <row r="54" spans="1:53" ht="30" customHeight="1" x14ac:dyDescent="0.35">
      <c r="A54" s="581" t="s">
        <v>334</v>
      </c>
      <c r="B54" s="661"/>
      <c r="C54" s="657" t="s">
        <v>822</v>
      </c>
      <c r="D54" s="577"/>
      <c r="E54" s="596" t="s">
        <v>903</v>
      </c>
      <c r="F54" s="612">
        <v>1</v>
      </c>
      <c r="G54" s="162"/>
      <c r="H54" s="163"/>
      <c r="I54" s="274">
        <f t="shared" si="0"/>
        <v>0</v>
      </c>
      <c r="J54" s="162"/>
      <c r="K54" s="274">
        <f t="shared" si="1"/>
        <v>0</v>
      </c>
      <c r="L54" s="162"/>
      <c r="M54" s="280">
        <f t="shared" si="2"/>
        <v>0</v>
      </c>
      <c r="N54" s="163"/>
      <c r="O54" s="274">
        <f t="shared" si="3"/>
        <v>0</v>
      </c>
      <c r="P54" s="584"/>
      <c r="Q54" s="654">
        <f t="shared" si="4"/>
        <v>0</v>
      </c>
      <c r="R54" s="588"/>
      <c r="S54" s="655">
        <f t="shared" si="5"/>
        <v>0</v>
      </c>
      <c r="T54" s="253">
        <f t="shared" si="6"/>
        <v>0</v>
      </c>
      <c r="U54" s="122">
        <f t="shared" si="7"/>
        <v>0</v>
      </c>
      <c r="V54" s="123">
        <f t="shared" si="8"/>
        <v>0</v>
      </c>
      <c r="X54" s="105" t="s">
        <v>334</v>
      </c>
      <c r="Y54" s="126"/>
      <c r="Z54" s="259" t="s">
        <v>823</v>
      </c>
      <c r="AA54" s="105"/>
      <c r="AB54" s="138" t="s">
        <v>903</v>
      </c>
      <c r="AC54" s="129">
        <v>1</v>
      </c>
      <c r="AD54" s="146">
        <v>500</v>
      </c>
      <c r="AE54" s="143">
        <f t="shared" si="10"/>
        <v>500</v>
      </c>
      <c r="AF54" s="143"/>
      <c r="AG54" s="147"/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</row>
    <row r="55" spans="1:53" ht="30" customHeight="1" x14ac:dyDescent="0.35">
      <c r="A55" s="581" t="s">
        <v>337</v>
      </c>
      <c r="B55" s="661"/>
      <c r="C55" s="601" t="s">
        <v>824</v>
      </c>
      <c r="D55" s="577"/>
      <c r="E55" s="596" t="s">
        <v>903</v>
      </c>
      <c r="F55" s="612">
        <v>1</v>
      </c>
      <c r="G55" s="162"/>
      <c r="H55" s="163"/>
      <c r="I55" s="274">
        <f t="shared" si="0"/>
        <v>0</v>
      </c>
      <c r="J55" s="162"/>
      <c r="K55" s="274">
        <f t="shared" si="1"/>
        <v>0</v>
      </c>
      <c r="L55" s="162"/>
      <c r="M55" s="280">
        <f t="shared" si="2"/>
        <v>0</v>
      </c>
      <c r="N55" s="163"/>
      <c r="O55" s="274">
        <f t="shared" si="3"/>
        <v>0</v>
      </c>
      <c r="P55" s="584"/>
      <c r="Q55" s="654">
        <f t="shared" si="4"/>
        <v>0</v>
      </c>
      <c r="R55" s="588"/>
      <c r="S55" s="655">
        <f t="shared" si="5"/>
        <v>0</v>
      </c>
      <c r="T55" s="253">
        <f t="shared" si="6"/>
        <v>0</v>
      </c>
      <c r="U55" s="122">
        <f t="shared" si="7"/>
        <v>0</v>
      </c>
      <c r="V55" s="123">
        <f t="shared" si="8"/>
        <v>0</v>
      </c>
      <c r="X55" s="105" t="s">
        <v>337</v>
      </c>
      <c r="Y55" s="126"/>
      <c r="Z55" s="603" t="s">
        <v>825</v>
      </c>
      <c r="AA55" s="105"/>
      <c r="AB55" s="138" t="s">
        <v>903</v>
      </c>
      <c r="AC55" s="129">
        <v>1</v>
      </c>
      <c r="AD55" s="146">
        <v>120</v>
      </c>
      <c r="AE55" s="143">
        <f t="shared" si="10"/>
        <v>120</v>
      </c>
      <c r="AF55" s="143"/>
      <c r="AG55" s="147"/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</row>
    <row r="56" spans="1:53" ht="30" customHeight="1" x14ac:dyDescent="0.35">
      <c r="A56" s="581" t="s">
        <v>338</v>
      </c>
      <c r="B56" s="661"/>
      <c r="C56" s="657" t="s">
        <v>826</v>
      </c>
      <c r="D56" s="577"/>
      <c r="E56" s="596" t="s">
        <v>172</v>
      </c>
      <c r="F56" s="612">
        <v>1</v>
      </c>
      <c r="G56" s="162"/>
      <c r="H56" s="163"/>
      <c r="I56" s="274">
        <f t="shared" si="0"/>
        <v>0</v>
      </c>
      <c r="J56" s="162"/>
      <c r="K56" s="274">
        <f t="shared" si="1"/>
        <v>0</v>
      </c>
      <c r="L56" s="162"/>
      <c r="M56" s="280">
        <f t="shared" si="2"/>
        <v>0</v>
      </c>
      <c r="N56" s="163"/>
      <c r="O56" s="274">
        <f t="shared" si="3"/>
        <v>0</v>
      </c>
      <c r="P56" s="584"/>
      <c r="Q56" s="654">
        <f t="shared" si="4"/>
        <v>0</v>
      </c>
      <c r="R56" s="588"/>
      <c r="S56" s="655">
        <f t="shared" si="5"/>
        <v>0</v>
      </c>
      <c r="T56" s="253">
        <f t="shared" si="6"/>
        <v>0</v>
      </c>
      <c r="U56" s="122">
        <f t="shared" si="7"/>
        <v>0</v>
      </c>
      <c r="V56" s="123">
        <f t="shared" si="8"/>
        <v>0</v>
      </c>
      <c r="X56" s="105" t="s">
        <v>338</v>
      </c>
      <c r="Y56" s="126"/>
      <c r="Z56" s="259" t="s">
        <v>827</v>
      </c>
      <c r="AA56" s="105"/>
      <c r="AB56" s="138" t="s">
        <v>172</v>
      </c>
      <c r="AC56" s="129">
        <v>1</v>
      </c>
      <c r="AD56" s="146">
        <v>75</v>
      </c>
      <c r="AE56" s="143">
        <f t="shared" si="10"/>
        <v>75</v>
      </c>
      <c r="AF56" s="143"/>
      <c r="AG56" s="147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</row>
    <row r="57" spans="1:53" ht="30" customHeight="1" x14ac:dyDescent="0.35">
      <c r="A57" s="581" t="s">
        <v>341</v>
      </c>
      <c r="B57" s="661"/>
      <c r="C57" s="657" t="s">
        <v>828</v>
      </c>
      <c r="D57" s="577"/>
      <c r="E57" s="596" t="s">
        <v>172</v>
      </c>
      <c r="F57" s="612">
        <v>1</v>
      </c>
      <c r="G57" s="162"/>
      <c r="H57" s="163"/>
      <c r="I57" s="274">
        <f t="shared" si="0"/>
        <v>0</v>
      </c>
      <c r="J57" s="162"/>
      <c r="K57" s="274">
        <f t="shared" si="1"/>
        <v>0</v>
      </c>
      <c r="L57" s="162"/>
      <c r="M57" s="280">
        <f t="shared" si="2"/>
        <v>0</v>
      </c>
      <c r="N57" s="163"/>
      <c r="O57" s="274">
        <f t="shared" si="3"/>
        <v>0</v>
      </c>
      <c r="P57" s="584"/>
      <c r="Q57" s="654">
        <f t="shared" si="4"/>
        <v>0</v>
      </c>
      <c r="R57" s="588"/>
      <c r="S57" s="655">
        <f t="shared" si="5"/>
        <v>0</v>
      </c>
      <c r="T57" s="253">
        <f t="shared" si="6"/>
        <v>0</v>
      </c>
      <c r="U57" s="122">
        <f t="shared" si="7"/>
        <v>0</v>
      </c>
      <c r="V57" s="123">
        <f t="shared" si="8"/>
        <v>0</v>
      </c>
      <c r="X57" s="105" t="s">
        <v>341</v>
      </c>
      <c r="Y57" s="126"/>
      <c r="Z57" s="259" t="s">
        <v>829</v>
      </c>
      <c r="AA57" s="105"/>
      <c r="AB57" s="138" t="s">
        <v>172</v>
      </c>
      <c r="AC57" s="129">
        <v>1</v>
      </c>
      <c r="AD57" s="146">
        <v>85</v>
      </c>
      <c r="AE57" s="143">
        <f t="shared" si="10"/>
        <v>85</v>
      </c>
      <c r="AF57" s="143"/>
      <c r="AG57" s="147"/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</row>
    <row r="58" spans="1:53" ht="30" customHeight="1" x14ac:dyDescent="0.35">
      <c r="A58" s="581" t="s">
        <v>344</v>
      </c>
      <c r="B58" s="661"/>
      <c r="C58" s="657" t="s">
        <v>830</v>
      </c>
      <c r="D58" s="577"/>
      <c r="E58" s="596" t="s">
        <v>172</v>
      </c>
      <c r="F58" s="612">
        <v>1</v>
      </c>
      <c r="G58" s="162"/>
      <c r="H58" s="163"/>
      <c r="I58" s="274">
        <f t="shared" si="0"/>
        <v>0</v>
      </c>
      <c r="J58" s="162"/>
      <c r="K58" s="274">
        <f t="shared" si="1"/>
        <v>0</v>
      </c>
      <c r="L58" s="162"/>
      <c r="M58" s="280">
        <f t="shared" si="2"/>
        <v>0</v>
      </c>
      <c r="N58" s="163"/>
      <c r="O58" s="274">
        <f t="shared" si="3"/>
        <v>0</v>
      </c>
      <c r="P58" s="584"/>
      <c r="Q58" s="654">
        <f t="shared" si="4"/>
        <v>0</v>
      </c>
      <c r="R58" s="588"/>
      <c r="S58" s="655">
        <f t="shared" si="5"/>
        <v>0</v>
      </c>
      <c r="T58" s="253">
        <f t="shared" si="6"/>
        <v>0</v>
      </c>
      <c r="U58" s="122">
        <f t="shared" si="7"/>
        <v>0</v>
      </c>
      <c r="V58" s="123">
        <f t="shared" si="8"/>
        <v>0</v>
      </c>
      <c r="X58" s="105" t="s">
        <v>344</v>
      </c>
      <c r="Y58" s="126"/>
      <c r="Z58" s="259" t="s">
        <v>831</v>
      </c>
      <c r="AA58" s="105"/>
      <c r="AB58" s="138" t="s">
        <v>172</v>
      </c>
      <c r="AC58" s="129">
        <v>1</v>
      </c>
      <c r="AD58" s="146">
        <v>45</v>
      </c>
      <c r="AE58" s="143">
        <f t="shared" si="10"/>
        <v>45</v>
      </c>
      <c r="AF58" s="143"/>
      <c r="AG58" s="147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</row>
    <row r="59" spans="1:53" ht="30" customHeight="1" x14ac:dyDescent="0.35">
      <c r="A59" s="581" t="s">
        <v>347</v>
      </c>
      <c r="B59" s="661"/>
      <c r="C59" s="657" t="s">
        <v>832</v>
      </c>
      <c r="D59" s="577"/>
      <c r="E59" s="596" t="s">
        <v>172</v>
      </c>
      <c r="F59" s="612">
        <v>1</v>
      </c>
      <c r="G59" s="162"/>
      <c r="H59" s="163"/>
      <c r="I59" s="274">
        <f t="shared" si="0"/>
        <v>0</v>
      </c>
      <c r="J59" s="162"/>
      <c r="K59" s="274">
        <f t="shared" si="1"/>
        <v>0</v>
      </c>
      <c r="L59" s="162"/>
      <c r="M59" s="280">
        <f t="shared" si="2"/>
        <v>0</v>
      </c>
      <c r="N59" s="163"/>
      <c r="O59" s="274">
        <f t="shared" si="3"/>
        <v>0</v>
      </c>
      <c r="P59" s="584"/>
      <c r="Q59" s="654">
        <f t="shared" si="4"/>
        <v>0</v>
      </c>
      <c r="R59" s="588"/>
      <c r="S59" s="655">
        <f t="shared" si="5"/>
        <v>0</v>
      </c>
      <c r="T59" s="253">
        <f t="shared" si="6"/>
        <v>0</v>
      </c>
      <c r="U59" s="122">
        <f t="shared" si="7"/>
        <v>0</v>
      </c>
      <c r="V59" s="123">
        <f t="shared" si="8"/>
        <v>0</v>
      </c>
      <c r="X59" s="105" t="s">
        <v>347</v>
      </c>
      <c r="Y59" s="126"/>
      <c r="Z59" s="259" t="s">
        <v>833</v>
      </c>
      <c r="AA59" s="105"/>
      <c r="AB59" s="138" t="s">
        <v>172</v>
      </c>
      <c r="AC59" s="129">
        <v>1</v>
      </c>
      <c r="AD59" s="146">
        <v>15</v>
      </c>
      <c r="AE59" s="143">
        <f t="shared" si="10"/>
        <v>15</v>
      </c>
      <c r="AF59" s="143"/>
      <c r="AG59" s="147"/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</row>
    <row r="60" spans="1:53" ht="30" customHeight="1" x14ac:dyDescent="0.35">
      <c r="A60" s="581" t="s">
        <v>350</v>
      </c>
      <c r="B60" s="661"/>
      <c r="C60" s="657" t="s">
        <v>834</v>
      </c>
      <c r="D60" s="577"/>
      <c r="E60" s="596" t="s">
        <v>172</v>
      </c>
      <c r="F60" s="612">
        <v>1</v>
      </c>
      <c r="G60" s="162"/>
      <c r="H60" s="163"/>
      <c r="I60" s="274">
        <f t="shared" si="0"/>
        <v>0</v>
      </c>
      <c r="J60" s="162"/>
      <c r="K60" s="274">
        <f t="shared" si="1"/>
        <v>0</v>
      </c>
      <c r="L60" s="162"/>
      <c r="M60" s="280">
        <f t="shared" si="2"/>
        <v>0</v>
      </c>
      <c r="N60" s="163"/>
      <c r="O60" s="274">
        <f t="shared" si="3"/>
        <v>0</v>
      </c>
      <c r="P60" s="584"/>
      <c r="Q60" s="654">
        <f t="shared" si="4"/>
        <v>0</v>
      </c>
      <c r="R60" s="588"/>
      <c r="S60" s="655">
        <f t="shared" si="5"/>
        <v>0</v>
      </c>
      <c r="T60" s="253">
        <f t="shared" si="6"/>
        <v>0</v>
      </c>
      <c r="U60" s="122">
        <f t="shared" si="7"/>
        <v>0</v>
      </c>
      <c r="V60" s="123">
        <f t="shared" si="8"/>
        <v>0</v>
      </c>
      <c r="X60" s="105" t="s">
        <v>350</v>
      </c>
      <c r="Y60" s="126"/>
      <c r="Z60" s="259" t="s">
        <v>835</v>
      </c>
      <c r="AA60" s="105"/>
      <c r="AB60" s="138" t="s">
        <v>172</v>
      </c>
      <c r="AC60" s="129">
        <v>1</v>
      </c>
      <c r="AD60" s="146">
        <v>12</v>
      </c>
      <c r="AE60" s="143">
        <f t="shared" si="10"/>
        <v>12</v>
      </c>
      <c r="AF60" s="143"/>
      <c r="AG60" s="147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</row>
    <row r="61" spans="1:53" ht="30" customHeight="1" x14ac:dyDescent="0.35">
      <c r="A61" s="574" t="s">
        <v>371</v>
      </c>
      <c r="B61" s="657"/>
      <c r="C61" s="656" t="s">
        <v>860</v>
      </c>
      <c r="D61" s="577"/>
      <c r="E61" s="596"/>
      <c r="F61" s="612"/>
      <c r="G61" s="151"/>
      <c r="H61" s="152"/>
      <c r="I61" s="153"/>
      <c r="J61" s="151"/>
      <c r="K61" s="153"/>
      <c r="L61" s="151"/>
      <c r="M61" s="281"/>
      <c r="N61" s="585"/>
      <c r="O61" s="586"/>
      <c r="P61" s="151"/>
      <c r="Q61" s="653"/>
      <c r="R61" s="166"/>
      <c r="S61" s="298"/>
      <c r="T61" s="283"/>
      <c r="U61" s="166"/>
      <c r="V61" s="167"/>
      <c r="X61" s="135" t="s">
        <v>371</v>
      </c>
      <c r="Y61" s="259"/>
      <c r="Z61" s="136" t="s">
        <v>861</v>
      </c>
      <c r="AA61" s="105"/>
      <c r="AB61" s="138"/>
      <c r="AC61" s="129"/>
      <c r="AD61" s="146"/>
      <c r="AE61" s="143">
        <f t="shared" si="10"/>
        <v>0</v>
      </c>
      <c r="AF61" s="143"/>
      <c r="AG61" s="147"/>
      <c r="AH61" s="146"/>
      <c r="AI61" s="146"/>
      <c r="AJ61" s="146"/>
      <c r="AK61" s="142"/>
      <c r="AL61" s="142"/>
      <c r="AM61" s="146"/>
      <c r="AN61" s="147"/>
      <c r="AO61" s="148"/>
      <c r="AP61" s="148"/>
      <c r="AQ61" s="101"/>
      <c r="AR61" s="101"/>
      <c r="AS61" s="101"/>
      <c r="AT61" s="101"/>
      <c r="AU61" s="101"/>
      <c r="AV61" s="101"/>
      <c r="AW61" s="101"/>
      <c r="AX61" s="101"/>
      <c r="AY61" s="146"/>
      <c r="AZ61" s="148"/>
      <c r="BA61" s="148"/>
    </row>
    <row r="62" spans="1:53" ht="30" customHeight="1" x14ac:dyDescent="0.35">
      <c r="A62" s="581" t="s">
        <v>374</v>
      </c>
      <c r="B62" s="657"/>
      <c r="C62" s="601" t="s">
        <v>862</v>
      </c>
      <c r="D62" s="577"/>
      <c r="E62" s="596" t="s">
        <v>657</v>
      </c>
      <c r="F62" s="612">
        <v>75</v>
      </c>
      <c r="G62" s="162"/>
      <c r="H62" s="163"/>
      <c r="I62" s="274"/>
      <c r="J62" s="162"/>
      <c r="K62" s="274"/>
      <c r="L62" s="162"/>
      <c r="M62" s="280"/>
      <c r="N62" s="163"/>
      <c r="O62" s="274"/>
      <c r="P62" s="584"/>
      <c r="Q62" s="654"/>
      <c r="R62" s="588"/>
      <c r="S62" s="655"/>
      <c r="T62" s="253"/>
      <c r="U62" s="122"/>
      <c r="V62" s="123"/>
      <c r="X62" s="105" t="s">
        <v>374</v>
      </c>
      <c r="Y62" s="259"/>
      <c r="Z62" s="603" t="s">
        <v>863</v>
      </c>
      <c r="AA62" s="105"/>
      <c r="AB62" s="138" t="s">
        <v>657</v>
      </c>
      <c r="AC62" s="129">
        <v>75</v>
      </c>
      <c r="AD62" s="146">
        <v>2</v>
      </c>
      <c r="AE62" s="143">
        <f t="shared" si="10"/>
        <v>150</v>
      </c>
      <c r="AF62" s="143"/>
      <c r="AG62" s="147"/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</row>
    <row r="63" spans="1:53" ht="30" customHeight="1" x14ac:dyDescent="0.35">
      <c r="A63" s="581" t="s">
        <v>377</v>
      </c>
      <c r="B63" s="657"/>
      <c r="C63" s="601" t="s">
        <v>864</v>
      </c>
      <c r="D63" s="577"/>
      <c r="E63" s="596" t="s">
        <v>657</v>
      </c>
      <c r="F63" s="612">
        <v>50</v>
      </c>
      <c r="G63" s="162"/>
      <c r="H63" s="163"/>
      <c r="I63" s="274">
        <f t="shared" si="0"/>
        <v>0</v>
      </c>
      <c r="J63" s="162"/>
      <c r="K63" s="274">
        <f t="shared" si="1"/>
        <v>0</v>
      </c>
      <c r="L63" s="162"/>
      <c r="M63" s="280">
        <f t="shared" si="2"/>
        <v>0</v>
      </c>
      <c r="N63" s="163"/>
      <c r="O63" s="274">
        <f t="shared" si="3"/>
        <v>0</v>
      </c>
      <c r="P63" s="584"/>
      <c r="Q63" s="654">
        <f t="shared" si="4"/>
        <v>0</v>
      </c>
      <c r="R63" s="588"/>
      <c r="S63" s="655">
        <f t="shared" si="5"/>
        <v>0</v>
      </c>
      <c r="T63" s="253">
        <f t="shared" si="6"/>
        <v>0</v>
      </c>
      <c r="U63" s="122">
        <f t="shared" si="7"/>
        <v>0</v>
      </c>
      <c r="V63" s="123">
        <f t="shared" si="8"/>
        <v>0</v>
      </c>
      <c r="X63" s="105" t="s">
        <v>377</v>
      </c>
      <c r="Y63" s="259"/>
      <c r="Z63" s="603" t="s">
        <v>865</v>
      </c>
      <c r="AA63" s="105"/>
      <c r="AB63" s="138" t="s">
        <v>657</v>
      </c>
      <c r="AC63" s="129">
        <v>50</v>
      </c>
      <c r="AD63" s="146">
        <v>2.75</v>
      </c>
      <c r="AE63" s="143">
        <f t="shared" si="10"/>
        <v>137.5</v>
      </c>
      <c r="AF63" s="143"/>
      <c r="AG63" s="147"/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</row>
    <row r="64" spans="1:53" ht="30" customHeight="1" x14ac:dyDescent="0.35">
      <c r="A64" s="581" t="s">
        <v>380</v>
      </c>
      <c r="B64" s="657"/>
      <c r="C64" s="601" t="s">
        <v>866</v>
      </c>
      <c r="D64" s="577"/>
      <c r="E64" s="596" t="s">
        <v>657</v>
      </c>
      <c r="F64" s="612">
        <v>11</v>
      </c>
      <c r="G64" s="162"/>
      <c r="H64" s="163"/>
      <c r="I64" s="274">
        <f t="shared" si="0"/>
        <v>0</v>
      </c>
      <c r="J64" s="162"/>
      <c r="K64" s="274">
        <f t="shared" si="1"/>
        <v>0</v>
      </c>
      <c r="L64" s="162"/>
      <c r="M64" s="280">
        <f t="shared" si="2"/>
        <v>0</v>
      </c>
      <c r="N64" s="163"/>
      <c r="O64" s="274">
        <f t="shared" si="3"/>
        <v>0</v>
      </c>
      <c r="P64" s="584"/>
      <c r="Q64" s="654">
        <f t="shared" si="4"/>
        <v>0</v>
      </c>
      <c r="R64" s="588"/>
      <c r="S64" s="655">
        <f t="shared" si="5"/>
        <v>0</v>
      </c>
      <c r="T64" s="253">
        <f t="shared" si="6"/>
        <v>0</v>
      </c>
      <c r="U64" s="122">
        <f t="shared" si="7"/>
        <v>0</v>
      </c>
      <c r="V64" s="123">
        <f t="shared" si="8"/>
        <v>0</v>
      </c>
      <c r="X64" s="105" t="s">
        <v>380</v>
      </c>
      <c r="Y64" s="259"/>
      <c r="Z64" s="603" t="s">
        <v>867</v>
      </c>
      <c r="AA64" s="105"/>
      <c r="AB64" s="138" t="s">
        <v>657</v>
      </c>
      <c r="AC64" s="129">
        <v>11</v>
      </c>
      <c r="AD64" s="146">
        <v>3.5</v>
      </c>
      <c r="AE64" s="143">
        <f t="shared" si="10"/>
        <v>38.5</v>
      </c>
      <c r="AF64" s="143"/>
      <c r="AG64" s="147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</row>
    <row r="65" spans="1:53" ht="30" customHeight="1" x14ac:dyDescent="0.35">
      <c r="A65" s="574" t="s">
        <v>412</v>
      </c>
      <c r="B65" s="657"/>
      <c r="C65" s="656" t="s">
        <v>868</v>
      </c>
      <c r="D65" s="577"/>
      <c r="E65" s="596"/>
      <c r="F65" s="612"/>
      <c r="G65" s="151"/>
      <c r="H65" s="152"/>
      <c r="I65" s="153"/>
      <c r="J65" s="151"/>
      <c r="K65" s="153"/>
      <c r="L65" s="151"/>
      <c r="M65" s="281"/>
      <c r="N65" s="585"/>
      <c r="O65" s="586"/>
      <c r="P65" s="151"/>
      <c r="Q65" s="653"/>
      <c r="R65" s="166"/>
      <c r="S65" s="298"/>
      <c r="T65" s="283"/>
      <c r="U65" s="166"/>
      <c r="V65" s="167"/>
      <c r="X65" s="135" t="s">
        <v>412</v>
      </c>
      <c r="Y65" s="259"/>
      <c r="Z65" s="136" t="s">
        <v>869</v>
      </c>
      <c r="AA65" s="105"/>
      <c r="AB65" s="138"/>
      <c r="AC65" s="129"/>
      <c r="AD65" s="146"/>
      <c r="AE65" s="143">
        <f t="shared" si="10"/>
        <v>0</v>
      </c>
      <c r="AF65" s="143"/>
      <c r="AG65" s="147"/>
      <c r="AH65" s="146"/>
      <c r="AI65" s="146"/>
      <c r="AJ65" s="146"/>
      <c r="AK65" s="142"/>
      <c r="AL65" s="142"/>
      <c r="AM65" s="146"/>
      <c r="AN65" s="147"/>
      <c r="AO65" s="148"/>
      <c r="AP65" s="148"/>
      <c r="AQ65" s="101"/>
      <c r="AR65" s="101"/>
      <c r="AS65" s="101"/>
      <c r="AT65" s="101"/>
      <c r="AU65" s="101"/>
      <c r="AV65" s="101"/>
      <c r="AW65" s="101"/>
      <c r="AX65" s="101"/>
      <c r="AY65" s="146"/>
      <c r="AZ65" s="148"/>
      <c r="BA65" s="148"/>
    </row>
    <row r="66" spans="1:53" ht="30" customHeight="1" x14ac:dyDescent="0.35">
      <c r="A66" s="581" t="s">
        <v>415</v>
      </c>
      <c r="B66" s="657"/>
      <c r="C66" s="601" t="s">
        <v>870</v>
      </c>
      <c r="D66" s="577"/>
      <c r="E66" s="596" t="s">
        <v>657</v>
      </c>
      <c r="F66" s="612">
        <v>20</v>
      </c>
      <c r="G66" s="162"/>
      <c r="H66" s="163"/>
      <c r="I66" s="274">
        <f t="shared" ref="I66:I72" si="11">F66*H66</f>
        <v>0</v>
      </c>
      <c r="J66" s="162"/>
      <c r="K66" s="274">
        <f t="shared" ref="K66:K72" si="12">F66*J66</f>
        <v>0</v>
      </c>
      <c r="L66" s="162"/>
      <c r="M66" s="280">
        <f t="shared" ref="M66:M72" si="13">F66*L66</f>
        <v>0</v>
      </c>
      <c r="N66" s="163"/>
      <c r="O66" s="274">
        <f t="shared" ref="O66:O72" si="14">F66*N66</f>
        <v>0</v>
      </c>
      <c r="P66" s="584"/>
      <c r="Q66" s="654">
        <f t="shared" ref="Q66:Q72" si="15">F66*P66</f>
        <v>0</v>
      </c>
      <c r="R66" s="588"/>
      <c r="S66" s="655">
        <f t="shared" ref="S66:S72" si="16">F66*R66</f>
        <v>0</v>
      </c>
      <c r="T66" s="253">
        <f t="shared" ref="T66:T72" si="17">I66+M66+Q66</f>
        <v>0</v>
      </c>
      <c r="U66" s="122">
        <f t="shared" ref="U66:U72" si="18">+K66+O66+S66</f>
        <v>0</v>
      </c>
      <c r="V66" s="123">
        <f t="shared" ref="V66:V72" si="19">+T66*652.69+U66</f>
        <v>0</v>
      </c>
      <c r="X66" s="105" t="s">
        <v>415</v>
      </c>
      <c r="Y66" s="259"/>
      <c r="Z66" s="603" t="s">
        <v>871</v>
      </c>
      <c r="AA66" s="105"/>
      <c r="AB66" s="138" t="s">
        <v>657</v>
      </c>
      <c r="AC66" s="129">
        <v>20</v>
      </c>
      <c r="AD66" s="146">
        <v>5</v>
      </c>
      <c r="AE66" s="143">
        <f t="shared" si="10"/>
        <v>100</v>
      </c>
      <c r="AF66" s="143"/>
      <c r="AG66" s="147"/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</row>
    <row r="67" spans="1:53" ht="30" customHeight="1" x14ac:dyDescent="0.35">
      <c r="A67" s="581" t="s">
        <v>418</v>
      </c>
      <c r="B67" s="657"/>
      <c r="C67" s="657" t="s">
        <v>872</v>
      </c>
      <c r="D67" s="577"/>
      <c r="E67" s="596" t="s">
        <v>657</v>
      </c>
      <c r="F67" s="612">
        <v>20</v>
      </c>
      <c r="G67" s="162"/>
      <c r="H67" s="163"/>
      <c r="I67" s="274">
        <f t="shared" si="11"/>
        <v>0</v>
      </c>
      <c r="J67" s="162"/>
      <c r="K67" s="274">
        <f t="shared" si="12"/>
        <v>0</v>
      </c>
      <c r="L67" s="162"/>
      <c r="M67" s="280">
        <f t="shared" si="13"/>
        <v>0</v>
      </c>
      <c r="N67" s="163"/>
      <c r="O67" s="274">
        <f t="shared" si="14"/>
        <v>0</v>
      </c>
      <c r="P67" s="584"/>
      <c r="Q67" s="654">
        <f t="shared" si="15"/>
        <v>0</v>
      </c>
      <c r="R67" s="588"/>
      <c r="S67" s="655">
        <f t="shared" si="16"/>
        <v>0</v>
      </c>
      <c r="T67" s="253">
        <f t="shared" si="17"/>
        <v>0</v>
      </c>
      <c r="U67" s="122">
        <f t="shared" si="18"/>
        <v>0</v>
      </c>
      <c r="V67" s="123">
        <f t="shared" si="19"/>
        <v>0</v>
      </c>
      <c r="X67" s="105" t="s">
        <v>418</v>
      </c>
      <c r="Y67" s="259"/>
      <c r="Z67" s="259" t="s">
        <v>873</v>
      </c>
      <c r="AA67" s="105"/>
      <c r="AB67" s="138" t="s">
        <v>657</v>
      </c>
      <c r="AC67" s="129">
        <v>20</v>
      </c>
      <c r="AD67" s="146">
        <v>7</v>
      </c>
      <c r="AE67" s="143">
        <f t="shared" si="10"/>
        <v>140</v>
      </c>
      <c r="AF67" s="143"/>
      <c r="AG67" s="147"/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</row>
    <row r="68" spans="1:53" ht="30" customHeight="1" x14ac:dyDescent="0.35">
      <c r="A68" s="581" t="s">
        <v>419</v>
      </c>
      <c r="B68" s="657"/>
      <c r="C68" s="657" t="s">
        <v>874</v>
      </c>
      <c r="D68" s="577"/>
      <c r="E68" s="596" t="s">
        <v>657</v>
      </c>
      <c r="F68" s="612">
        <v>20</v>
      </c>
      <c r="G68" s="162"/>
      <c r="H68" s="163"/>
      <c r="I68" s="274">
        <f t="shared" si="11"/>
        <v>0</v>
      </c>
      <c r="J68" s="162"/>
      <c r="K68" s="274">
        <f t="shared" si="12"/>
        <v>0</v>
      </c>
      <c r="L68" s="162"/>
      <c r="M68" s="280">
        <f t="shared" si="13"/>
        <v>0</v>
      </c>
      <c r="N68" s="163"/>
      <c r="O68" s="274">
        <f t="shared" si="14"/>
        <v>0</v>
      </c>
      <c r="P68" s="584"/>
      <c r="Q68" s="654">
        <f t="shared" si="15"/>
        <v>0</v>
      </c>
      <c r="R68" s="588"/>
      <c r="S68" s="655">
        <f t="shared" si="16"/>
        <v>0</v>
      </c>
      <c r="T68" s="253">
        <f t="shared" si="17"/>
        <v>0</v>
      </c>
      <c r="U68" s="122">
        <f t="shared" si="18"/>
        <v>0</v>
      </c>
      <c r="V68" s="123">
        <f t="shared" si="19"/>
        <v>0</v>
      </c>
      <c r="X68" s="105" t="s">
        <v>419</v>
      </c>
      <c r="Y68" s="259"/>
      <c r="Z68" s="259" t="s">
        <v>875</v>
      </c>
      <c r="AA68" s="105"/>
      <c r="AB68" s="138" t="s">
        <v>657</v>
      </c>
      <c r="AC68" s="129">
        <v>20</v>
      </c>
      <c r="AD68" s="146">
        <v>7</v>
      </c>
      <c r="AE68" s="143">
        <f t="shared" si="10"/>
        <v>140</v>
      </c>
      <c r="AF68" s="143"/>
      <c r="AG68" s="147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</row>
    <row r="69" spans="1:53" ht="30" customHeight="1" x14ac:dyDescent="0.35">
      <c r="A69" s="581" t="s">
        <v>565</v>
      </c>
      <c r="B69" s="657"/>
      <c r="C69" s="601" t="s">
        <v>876</v>
      </c>
      <c r="D69" s="577"/>
      <c r="E69" s="596" t="s">
        <v>746</v>
      </c>
      <c r="F69" s="612">
        <v>18</v>
      </c>
      <c r="G69" s="162"/>
      <c r="H69" s="163"/>
      <c r="I69" s="274">
        <f t="shared" si="11"/>
        <v>0</v>
      </c>
      <c r="J69" s="162"/>
      <c r="K69" s="274">
        <f t="shared" si="12"/>
        <v>0</v>
      </c>
      <c r="L69" s="162"/>
      <c r="M69" s="280">
        <f t="shared" si="13"/>
        <v>0</v>
      </c>
      <c r="N69" s="163"/>
      <c r="O69" s="274">
        <f t="shared" si="14"/>
        <v>0</v>
      </c>
      <c r="P69" s="584"/>
      <c r="Q69" s="654">
        <f t="shared" si="15"/>
        <v>0</v>
      </c>
      <c r="R69" s="588"/>
      <c r="S69" s="655">
        <f t="shared" si="16"/>
        <v>0</v>
      </c>
      <c r="T69" s="253">
        <f t="shared" si="17"/>
        <v>0</v>
      </c>
      <c r="U69" s="122">
        <f t="shared" si="18"/>
        <v>0</v>
      </c>
      <c r="V69" s="123">
        <f t="shared" si="19"/>
        <v>0</v>
      </c>
      <c r="X69" s="105" t="s">
        <v>565</v>
      </c>
      <c r="Y69" s="259"/>
      <c r="Z69" s="603" t="s">
        <v>877</v>
      </c>
      <c r="AA69" s="105"/>
      <c r="AB69" s="138" t="s">
        <v>746</v>
      </c>
      <c r="AC69" s="129">
        <v>18</v>
      </c>
      <c r="AD69" s="146">
        <v>7</v>
      </c>
      <c r="AE69" s="143">
        <f t="shared" si="10"/>
        <v>126</v>
      </c>
      <c r="AF69" s="143"/>
      <c r="AG69" s="147"/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</row>
    <row r="70" spans="1:53" ht="30" customHeight="1" x14ac:dyDescent="0.35">
      <c r="A70" s="574" t="s">
        <v>423</v>
      </c>
      <c r="B70" s="656"/>
      <c r="C70" s="656" t="s">
        <v>878</v>
      </c>
      <c r="D70" s="577"/>
      <c r="E70" s="596"/>
      <c r="F70" s="612"/>
      <c r="G70" s="151"/>
      <c r="H70" s="166"/>
      <c r="I70" s="167"/>
      <c r="J70" s="151"/>
      <c r="K70" s="167"/>
      <c r="L70" s="584"/>
      <c r="M70" s="654"/>
      <c r="N70" s="585"/>
      <c r="O70" s="586"/>
      <c r="P70" s="151"/>
      <c r="Q70" s="653"/>
      <c r="R70" s="166"/>
      <c r="S70" s="298"/>
      <c r="T70" s="283"/>
      <c r="U70" s="166"/>
      <c r="V70" s="167"/>
      <c r="X70" s="135" t="s">
        <v>423</v>
      </c>
      <c r="Y70" s="136"/>
      <c r="Z70" s="136" t="s">
        <v>879</v>
      </c>
      <c r="AA70" s="105"/>
      <c r="AB70" s="138"/>
      <c r="AC70" s="129"/>
      <c r="AD70" s="146"/>
      <c r="AE70" s="143">
        <f t="shared" si="10"/>
        <v>0</v>
      </c>
      <c r="AF70" s="143"/>
      <c r="AG70" s="147"/>
      <c r="AH70" s="148"/>
      <c r="AI70" s="141"/>
      <c r="AJ70" s="142"/>
      <c r="AK70" s="142"/>
      <c r="AL70" s="142"/>
      <c r="AM70" s="146"/>
      <c r="AN70" s="147"/>
      <c r="AO70" s="148"/>
      <c r="AP70" s="148"/>
      <c r="AQ70" s="101"/>
      <c r="AR70" s="101"/>
      <c r="AS70" s="101"/>
      <c r="AT70" s="101"/>
      <c r="AU70" s="101"/>
      <c r="AV70" s="101"/>
      <c r="AW70" s="101"/>
      <c r="AX70" s="101"/>
      <c r="AY70" s="146"/>
      <c r="AZ70" s="148"/>
      <c r="BA70" s="148"/>
    </row>
    <row r="71" spans="1:53" ht="30" customHeight="1" x14ac:dyDescent="0.35">
      <c r="A71" s="610" t="s">
        <v>426</v>
      </c>
      <c r="B71" s="657"/>
      <c r="C71" s="657" t="s">
        <v>880</v>
      </c>
      <c r="D71" s="577"/>
      <c r="E71" s="596" t="s">
        <v>903</v>
      </c>
      <c r="F71" s="612">
        <v>1</v>
      </c>
      <c r="G71" s="162"/>
      <c r="H71" s="163"/>
      <c r="I71" s="274">
        <f t="shared" si="11"/>
        <v>0</v>
      </c>
      <c r="J71" s="162"/>
      <c r="K71" s="274">
        <f t="shared" si="12"/>
        <v>0</v>
      </c>
      <c r="L71" s="162"/>
      <c r="M71" s="280">
        <f t="shared" si="13"/>
        <v>0</v>
      </c>
      <c r="N71" s="163"/>
      <c r="O71" s="274">
        <f t="shared" si="14"/>
        <v>0</v>
      </c>
      <c r="P71" s="584"/>
      <c r="Q71" s="654">
        <f t="shared" si="15"/>
        <v>0</v>
      </c>
      <c r="R71" s="588"/>
      <c r="S71" s="655">
        <f t="shared" si="16"/>
        <v>0</v>
      </c>
      <c r="T71" s="253">
        <f t="shared" si="17"/>
        <v>0</v>
      </c>
      <c r="U71" s="122">
        <f t="shared" si="18"/>
        <v>0</v>
      </c>
      <c r="V71" s="123">
        <f t="shared" si="19"/>
        <v>0</v>
      </c>
      <c r="X71" s="126" t="s">
        <v>426</v>
      </c>
      <c r="Y71" s="259"/>
      <c r="Z71" s="259" t="s">
        <v>881</v>
      </c>
      <c r="AA71" s="105"/>
      <c r="AB71" s="138" t="s">
        <v>903</v>
      </c>
      <c r="AC71" s="129">
        <v>1</v>
      </c>
      <c r="AD71" s="146">
        <v>500</v>
      </c>
      <c r="AE71" s="143">
        <f t="shared" si="10"/>
        <v>500</v>
      </c>
      <c r="AF71" s="143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</row>
    <row r="72" spans="1:53" ht="30" customHeight="1" thickBot="1" x14ac:dyDescent="0.4">
      <c r="A72" s="623" t="s">
        <v>429</v>
      </c>
      <c r="B72" s="667"/>
      <c r="C72" s="667" t="s">
        <v>882</v>
      </c>
      <c r="D72" s="626"/>
      <c r="E72" s="627" t="s">
        <v>172</v>
      </c>
      <c r="F72" s="628">
        <v>1</v>
      </c>
      <c r="G72" s="164"/>
      <c r="H72" s="165"/>
      <c r="I72" s="275">
        <f t="shared" si="11"/>
        <v>0</v>
      </c>
      <c r="J72" s="164"/>
      <c r="K72" s="275">
        <f t="shared" si="12"/>
        <v>0</v>
      </c>
      <c r="L72" s="164"/>
      <c r="M72" s="282">
        <f t="shared" si="13"/>
        <v>0</v>
      </c>
      <c r="N72" s="165"/>
      <c r="O72" s="275">
        <f t="shared" si="14"/>
        <v>0</v>
      </c>
      <c r="P72" s="629"/>
      <c r="Q72" s="668">
        <f t="shared" si="15"/>
        <v>0</v>
      </c>
      <c r="R72" s="631"/>
      <c r="S72" s="669">
        <f t="shared" si="16"/>
        <v>0</v>
      </c>
      <c r="T72" s="284">
        <f t="shared" si="17"/>
        <v>0</v>
      </c>
      <c r="U72" s="155">
        <f t="shared" si="18"/>
        <v>0</v>
      </c>
      <c r="V72" s="156">
        <f t="shared" si="19"/>
        <v>0</v>
      </c>
      <c r="X72" s="126" t="s">
        <v>429</v>
      </c>
      <c r="Y72" s="259"/>
      <c r="Z72" s="259" t="s">
        <v>883</v>
      </c>
      <c r="AA72" s="105"/>
      <c r="AB72" s="138" t="s">
        <v>172</v>
      </c>
      <c r="AC72" s="129">
        <v>1</v>
      </c>
      <c r="AD72" s="146">
        <v>75</v>
      </c>
      <c r="AE72" s="143">
        <f t="shared" si="10"/>
        <v>75</v>
      </c>
      <c r="AF72" s="143"/>
      <c r="AG72" s="147"/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</row>
    <row r="73" spans="1:53" ht="30" customHeight="1" thickTop="1" thickBot="1" x14ac:dyDescent="0.4">
      <c r="A73" s="633" t="s">
        <v>901</v>
      </c>
      <c r="B73" s="634"/>
      <c r="C73" s="634"/>
      <c r="D73" s="634"/>
      <c r="E73" s="634"/>
      <c r="F73" s="635"/>
      <c r="G73" s="636"/>
      <c r="H73" s="637"/>
      <c r="I73" s="157">
        <f>SUM(I6:I72)</f>
        <v>0</v>
      </c>
      <c r="J73" s="638"/>
      <c r="K73" s="157">
        <f>SUM(K6:K72)</f>
        <v>0</v>
      </c>
      <c r="L73" s="636"/>
      <c r="M73" s="157">
        <f>SUM(M6:M72)</f>
        <v>0</v>
      </c>
      <c r="N73" s="639"/>
      <c r="O73" s="157">
        <f>SUM(O6:O72)</f>
        <v>0</v>
      </c>
      <c r="P73" s="636"/>
      <c r="Q73" s="158">
        <f>SUM(Q6:Q72)</f>
        <v>0</v>
      </c>
      <c r="R73" s="639"/>
      <c r="S73" s="287">
        <f>SUM(S6:S72)</f>
        <v>0</v>
      </c>
      <c r="T73" s="158">
        <f>SUM(T6:T72)</f>
        <v>0</v>
      </c>
      <c r="U73" s="158">
        <f>SUM(U6:U72)</f>
        <v>0</v>
      </c>
      <c r="V73" s="161">
        <f>SUM(V6:V72)</f>
        <v>0</v>
      </c>
      <c r="X73" s="136" t="s">
        <v>902</v>
      </c>
      <c r="Y73" s="641"/>
      <c r="Z73" s="642"/>
      <c r="AA73" s="105"/>
      <c r="AB73" s="105"/>
      <c r="AC73" s="113"/>
      <c r="AD73" s="643"/>
      <c r="AE73" s="644"/>
      <c r="AF73" s="147"/>
      <c r="AG73" s="645"/>
      <c r="AH73" s="148"/>
      <c r="AI73" s="358"/>
      <c r="AJ73" s="147"/>
      <c r="AK73" s="646"/>
      <c r="AL73" s="148"/>
      <c r="AM73" s="643"/>
      <c r="AN73" s="147"/>
      <c r="AO73" s="646"/>
      <c r="AP73" s="148"/>
      <c r="AQ73" s="647"/>
      <c r="AR73" s="359"/>
      <c r="AS73" s="359"/>
      <c r="AT73" s="359"/>
      <c r="AU73" s="359"/>
      <c r="AV73" s="359"/>
      <c r="AW73" s="359"/>
      <c r="AX73" s="648"/>
      <c r="AY73" s="146"/>
      <c r="AZ73" s="148"/>
      <c r="BA73" s="148"/>
    </row>
    <row r="74" spans="1:53" hidden="1" x14ac:dyDescent="0.35">
      <c r="AE74" s="650">
        <f>SUM(AE6:AE72)</f>
        <v>16279.192594594595</v>
      </c>
      <c r="AF74" s="650"/>
    </row>
    <row r="75" spans="1:53" hidden="1" x14ac:dyDescent="0.35">
      <c r="Q75" s="651">
        <v>11395.434816216213</v>
      </c>
      <c r="S75" s="651">
        <v>4883.7577783783781</v>
      </c>
    </row>
    <row r="76" spans="1:53" hidden="1" x14ac:dyDescent="0.35">
      <c r="Q76" s="651">
        <f>Q75+S75</f>
        <v>16279.192594594591</v>
      </c>
    </row>
    <row r="77" spans="1:53" hidden="1" x14ac:dyDescent="0.35"/>
    <row r="78" spans="1:53" hidden="1" x14ac:dyDescent="0.35"/>
  </sheetData>
  <mergeCells count="34">
    <mergeCell ref="B4:C5"/>
    <mergeCell ref="A73:F73"/>
    <mergeCell ref="P2:P3"/>
    <mergeCell ref="Q2:Q3"/>
    <mergeCell ref="R2:R3"/>
    <mergeCell ref="F2:F4"/>
    <mergeCell ref="G2:H2"/>
    <mergeCell ref="L2:L3"/>
    <mergeCell ref="M2:M3"/>
    <mergeCell ref="N2:N3"/>
    <mergeCell ref="O2:O3"/>
    <mergeCell ref="J3:K3"/>
    <mergeCell ref="S2:S3"/>
    <mergeCell ref="AD2:AE2"/>
    <mergeCell ref="AY2:BA2"/>
    <mergeCell ref="AG3:AH3"/>
    <mergeCell ref="AI3:AL3"/>
    <mergeCell ref="AM3:AN3"/>
    <mergeCell ref="AY1:BA1"/>
    <mergeCell ref="A1:F1"/>
    <mergeCell ref="G1:I1"/>
    <mergeCell ref="J1:K1"/>
    <mergeCell ref="L1:O1"/>
    <mergeCell ref="P1:S1"/>
    <mergeCell ref="T1:V3"/>
    <mergeCell ref="A2:A5"/>
    <mergeCell ref="B2:C3"/>
    <mergeCell ref="D2:D5"/>
    <mergeCell ref="E2:E5"/>
    <mergeCell ref="X1:AC1"/>
    <mergeCell ref="AD1:AF1"/>
    <mergeCell ref="AG1:AH1"/>
    <mergeCell ref="AI1:AL1"/>
    <mergeCell ref="AM1:AP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8F955-2BE5-42CA-AB8E-18F2D86EBC64}">
  <sheetPr>
    <tabColor theme="5" tint="0.59999389629810485"/>
  </sheetPr>
  <dimension ref="A1:CN182"/>
  <sheetViews>
    <sheetView showZeros="0" workbookViewId="0">
      <selection sqref="A1:XFD1048576"/>
    </sheetView>
  </sheetViews>
  <sheetFormatPr baseColWidth="10" defaultColWidth="11.453125" defaultRowHeight="15" customHeight="1" x14ac:dyDescent="0.35"/>
  <cols>
    <col min="1" max="1" width="8.81640625" style="285" customWidth="1"/>
    <col min="2" max="2" width="2.36328125" style="285" customWidth="1"/>
    <col min="3" max="3" width="79" style="671" bestFit="1" customWidth="1"/>
    <col min="4" max="4" width="8.6328125" style="671" customWidth="1"/>
    <col min="5" max="5" width="8.36328125" style="672" bestFit="1" customWidth="1"/>
    <col min="6" max="6" width="5.90625" style="671" bestFit="1" customWidth="1"/>
    <col min="7" max="9" width="15.81640625" style="285" customWidth="1"/>
    <col min="10" max="11" width="20.81640625" style="285" customWidth="1"/>
    <col min="12" max="13" width="15.81640625" style="285" customWidth="1"/>
    <col min="14" max="15" width="18.81640625" style="285" customWidth="1"/>
    <col min="16" max="17" width="15.81640625" style="285" customWidth="1"/>
    <col min="18" max="19" width="18.54296875" style="285" customWidth="1"/>
    <col min="20" max="20" width="16.453125" style="285" customWidth="1"/>
    <col min="21" max="21" width="20" style="285" customWidth="1"/>
    <col min="22" max="22" width="21.90625" style="285" bestFit="1" customWidth="1"/>
    <col min="23" max="29" width="9.1796875" style="285" hidden="1" customWidth="1"/>
    <col min="30" max="55" width="0" style="285" hidden="1" customWidth="1"/>
    <col min="56" max="58" width="11.453125" style="285"/>
    <col min="59" max="16384" width="11.453125" style="671"/>
  </cols>
  <sheetData>
    <row r="1" spans="1:92" ht="52.5" customHeight="1" x14ac:dyDescent="0.35">
      <c r="C1" s="670" t="s">
        <v>1042</v>
      </c>
      <c r="G1" s="526" t="s">
        <v>1013</v>
      </c>
      <c r="H1" s="527"/>
      <c r="I1" s="528"/>
      <c r="J1" s="526" t="s">
        <v>1014</v>
      </c>
      <c r="K1" s="528"/>
      <c r="L1" s="526" t="s">
        <v>1021</v>
      </c>
      <c r="M1" s="527"/>
      <c r="N1" s="527"/>
      <c r="O1" s="528"/>
      <c r="P1" s="526" t="s">
        <v>1016</v>
      </c>
      <c r="Q1" s="527"/>
      <c r="R1" s="527"/>
      <c r="S1" s="528"/>
      <c r="T1" s="529" t="s">
        <v>566</v>
      </c>
      <c r="U1" s="530"/>
      <c r="V1" s="531"/>
      <c r="X1" s="409" t="s">
        <v>1020</v>
      </c>
      <c r="Y1" s="409"/>
      <c r="Z1" s="409"/>
      <c r="AA1" s="409"/>
      <c r="AB1" s="409"/>
      <c r="AC1" s="409"/>
      <c r="AD1" s="416" t="s">
        <v>683</v>
      </c>
      <c r="AE1" s="420"/>
      <c r="AF1" s="419"/>
      <c r="AG1" s="416" t="s">
        <v>684</v>
      </c>
      <c r="AH1" s="419"/>
      <c r="AI1" s="416" t="s">
        <v>1</v>
      </c>
      <c r="AJ1" s="420"/>
      <c r="AK1" s="420"/>
      <c r="AL1" s="419"/>
      <c r="AM1" s="416" t="s">
        <v>2</v>
      </c>
      <c r="AN1" s="420"/>
      <c r="AO1" s="420"/>
      <c r="AP1" s="419"/>
      <c r="AQ1" s="139"/>
      <c r="AR1" s="139"/>
      <c r="AS1" s="139"/>
      <c r="AT1" s="139"/>
      <c r="AU1" s="139"/>
      <c r="AV1" s="139"/>
      <c r="AW1" s="139"/>
      <c r="AX1" s="139"/>
      <c r="AY1" s="485" t="s">
        <v>0</v>
      </c>
      <c r="AZ1" s="485"/>
      <c r="BA1" s="485"/>
    </row>
    <row r="2" spans="1:92" ht="16" thickBot="1" x14ac:dyDescent="0.4">
      <c r="A2" s="545"/>
      <c r="B2" s="673"/>
      <c r="C2" s="674" t="s">
        <v>4</v>
      </c>
      <c r="D2" s="675"/>
      <c r="E2" s="676"/>
      <c r="F2" s="676"/>
      <c r="G2" s="537" t="s">
        <v>5</v>
      </c>
      <c r="H2" s="538"/>
      <c r="I2" s="540" t="s">
        <v>6</v>
      </c>
      <c r="J2" s="539" t="s">
        <v>5</v>
      </c>
      <c r="K2" s="540" t="s">
        <v>6</v>
      </c>
      <c r="L2" s="532" t="s">
        <v>5</v>
      </c>
      <c r="M2" s="535" t="s">
        <v>6</v>
      </c>
      <c r="N2" s="535" t="s">
        <v>5</v>
      </c>
      <c r="O2" s="536" t="s">
        <v>6</v>
      </c>
      <c r="P2" s="532" t="s">
        <v>5</v>
      </c>
      <c r="Q2" s="535" t="s">
        <v>6</v>
      </c>
      <c r="R2" s="535" t="s">
        <v>5</v>
      </c>
      <c r="S2" s="536" t="s">
        <v>6</v>
      </c>
      <c r="T2" s="541"/>
      <c r="U2" s="542"/>
      <c r="V2" s="543"/>
      <c r="X2" s="79" t="s">
        <v>3</v>
      </c>
      <c r="Y2" s="544" t="s">
        <v>4</v>
      </c>
      <c r="Z2" s="322"/>
      <c r="AA2" s="80"/>
      <c r="AB2" s="80"/>
      <c r="AC2" s="80"/>
      <c r="AD2" s="488" t="s">
        <v>685</v>
      </c>
      <c r="AE2" s="488"/>
      <c r="AF2" s="79" t="s">
        <v>6</v>
      </c>
      <c r="AG2" s="79" t="s">
        <v>685</v>
      </c>
      <c r="AH2" s="79" t="s">
        <v>6</v>
      </c>
      <c r="AI2" s="82" t="s">
        <v>685</v>
      </c>
      <c r="AJ2" s="82" t="s">
        <v>6</v>
      </c>
      <c r="AK2" s="82" t="s">
        <v>685</v>
      </c>
      <c r="AL2" s="82" t="s">
        <v>6</v>
      </c>
      <c r="AM2" s="82" t="s">
        <v>685</v>
      </c>
      <c r="AN2" s="82" t="s">
        <v>6</v>
      </c>
      <c r="AO2" s="82" t="s">
        <v>685</v>
      </c>
      <c r="AP2" s="82" t="s">
        <v>6</v>
      </c>
      <c r="AQ2" s="139"/>
      <c r="AR2" s="139"/>
      <c r="AS2" s="139"/>
      <c r="AT2" s="139"/>
      <c r="AU2" s="139"/>
      <c r="AV2" s="139"/>
      <c r="AW2" s="139"/>
      <c r="AX2" s="139"/>
      <c r="AY2" s="485" t="s">
        <v>686</v>
      </c>
      <c r="AZ2" s="485"/>
      <c r="BA2" s="485"/>
    </row>
    <row r="3" spans="1:92" ht="33" customHeight="1" x14ac:dyDescent="0.35">
      <c r="A3" s="545"/>
      <c r="B3" s="673"/>
      <c r="C3" s="677" t="s">
        <v>1045</v>
      </c>
      <c r="D3" s="678" t="s">
        <v>1024</v>
      </c>
      <c r="E3" s="679" t="s">
        <v>1025</v>
      </c>
      <c r="F3" s="679" t="s">
        <v>1026</v>
      </c>
      <c r="G3" s="550" t="s">
        <v>10</v>
      </c>
      <c r="H3" s="551" t="s">
        <v>11</v>
      </c>
      <c r="I3" s="652"/>
      <c r="J3" s="553" t="s">
        <v>12</v>
      </c>
      <c r="K3" s="554"/>
      <c r="L3" s="555"/>
      <c r="M3" s="556"/>
      <c r="N3" s="556"/>
      <c r="O3" s="552"/>
      <c r="P3" s="555"/>
      <c r="Q3" s="556"/>
      <c r="R3" s="556"/>
      <c r="S3" s="552"/>
      <c r="T3" s="557"/>
      <c r="U3" s="558"/>
      <c r="V3" s="559"/>
      <c r="W3" s="560"/>
      <c r="X3" s="82"/>
      <c r="Y3" s="561"/>
      <c r="Z3" s="83" t="s">
        <v>898</v>
      </c>
      <c r="AA3" s="82" t="s">
        <v>688</v>
      </c>
      <c r="AB3" s="82" t="s">
        <v>13</v>
      </c>
      <c r="AC3" s="82" t="s">
        <v>14</v>
      </c>
      <c r="AD3" s="327" t="s">
        <v>10</v>
      </c>
      <c r="AE3" s="326" t="s">
        <v>11</v>
      </c>
      <c r="AF3" s="327"/>
      <c r="AG3" s="416" t="s">
        <v>689</v>
      </c>
      <c r="AH3" s="419"/>
      <c r="AI3" s="416"/>
      <c r="AJ3" s="420"/>
      <c r="AK3" s="420"/>
      <c r="AL3" s="419"/>
      <c r="AM3" s="416"/>
      <c r="AN3" s="419"/>
      <c r="AO3" s="323"/>
      <c r="AP3" s="322"/>
      <c r="AQ3" s="84"/>
      <c r="AR3" s="84"/>
      <c r="AS3" s="84"/>
      <c r="AT3" s="84"/>
      <c r="AU3" s="84"/>
      <c r="AV3" s="84"/>
      <c r="AW3" s="84"/>
      <c r="AX3" s="84"/>
      <c r="AY3" s="85"/>
      <c r="AZ3" s="86"/>
      <c r="BA3" s="85"/>
      <c r="BB3" s="560"/>
      <c r="BC3" s="560"/>
      <c r="BD3" s="560"/>
      <c r="BE3" s="560"/>
      <c r="BF3" s="560"/>
    </row>
    <row r="4" spans="1:92" ht="34" x14ac:dyDescent="0.35">
      <c r="A4" s="555"/>
      <c r="B4" s="673"/>
      <c r="C4" s="680"/>
      <c r="D4" s="681"/>
      <c r="E4" s="682"/>
      <c r="F4" s="683"/>
      <c r="G4" s="87" t="s">
        <v>1017</v>
      </c>
      <c r="H4" s="88" t="s">
        <v>1017</v>
      </c>
      <c r="I4" s="89" t="s">
        <v>1017</v>
      </c>
      <c r="J4" s="564" t="s">
        <v>567</v>
      </c>
      <c r="K4" s="565" t="s">
        <v>567</v>
      </c>
      <c r="L4" s="87" t="s">
        <v>1017</v>
      </c>
      <c r="M4" s="88" t="s">
        <v>1017</v>
      </c>
      <c r="N4" s="566" t="s">
        <v>567</v>
      </c>
      <c r="O4" s="565" t="s">
        <v>567</v>
      </c>
      <c r="P4" s="87" t="s">
        <v>1017</v>
      </c>
      <c r="Q4" s="88" t="s">
        <v>1017</v>
      </c>
      <c r="R4" s="566" t="s">
        <v>567</v>
      </c>
      <c r="S4" s="565" t="s">
        <v>567</v>
      </c>
      <c r="T4" s="87" t="s">
        <v>1017</v>
      </c>
      <c r="U4" s="566" t="s">
        <v>567</v>
      </c>
      <c r="V4" s="565" t="s">
        <v>567</v>
      </c>
      <c r="W4" s="560"/>
      <c r="X4" s="82"/>
      <c r="Y4" s="567"/>
      <c r="Z4" s="90"/>
      <c r="AA4" s="82"/>
      <c r="AB4" s="82"/>
      <c r="AC4" s="82"/>
      <c r="AD4" s="88" t="s">
        <v>690</v>
      </c>
      <c r="AE4" s="88" t="s">
        <v>690</v>
      </c>
      <c r="AF4" s="88" t="s">
        <v>690</v>
      </c>
      <c r="AG4" s="88" t="s">
        <v>16</v>
      </c>
      <c r="AH4" s="88" t="s">
        <v>16</v>
      </c>
      <c r="AI4" s="88" t="s">
        <v>690</v>
      </c>
      <c r="AJ4" s="88" t="s">
        <v>690</v>
      </c>
      <c r="AK4" s="88" t="s">
        <v>16</v>
      </c>
      <c r="AL4" s="88" t="s">
        <v>16</v>
      </c>
      <c r="AM4" s="88" t="s">
        <v>690</v>
      </c>
      <c r="AN4" s="88" t="s">
        <v>690</v>
      </c>
      <c r="AO4" s="88" t="s">
        <v>16</v>
      </c>
      <c r="AP4" s="88" t="s">
        <v>16</v>
      </c>
      <c r="AQ4" s="90" t="s">
        <v>1018</v>
      </c>
      <c r="AR4" s="88" t="s">
        <v>16</v>
      </c>
      <c r="AS4" s="91"/>
      <c r="AT4" s="91"/>
      <c r="AU4" s="91"/>
      <c r="AV4" s="91"/>
      <c r="AW4" s="91"/>
      <c r="AX4" s="91"/>
      <c r="AY4" s="88" t="s">
        <v>690</v>
      </c>
      <c r="AZ4" s="88" t="s">
        <v>16</v>
      </c>
      <c r="BA4" s="88" t="s">
        <v>16</v>
      </c>
      <c r="BB4" s="560"/>
      <c r="BC4" s="560"/>
      <c r="BD4" s="293"/>
      <c r="BE4" s="293"/>
      <c r="BF4" s="293"/>
      <c r="BG4" s="294"/>
      <c r="BH4" s="294"/>
      <c r="BI4" s="294"/>
      <c r="BJ4" s="294"/>
      <c r="BK4" s="294"/>
      <c r="BL4" s="294"/>
      <c r="BM4" s="294"/>
      <c r="BN4" s="294"/>
      <c r="BO4" s="294"/>
      <c r="BP4" s="294"/>
      <c r="BQ4" s="294"/>
      <c r="BR4" s="294"/>
      <c r="BS4" s="294"/>
      <c r="BT4" s="294"/>
      <c r="BU4" s="294"/>
      <c r="BV4" s="294"/>
      <c r="BW4" s="294"/>
      <c r="BX4" s="294"/>
      <c r="BY4" s="294"/>
      <c r="BZ4" s="294"/>
      <c r="CA4" s="294"/>
      <c r="CB4" s="294"/>
      <c r="CC4" s="294"/>
      <c r="CD4" s="294"/>
      <c r="CE4" s="294"/>
      <c r="CF4" s="294"/>
      <c r="CG4" s="294"/>
      <c r="CH4" s="294"/>
      <c r="CI4" s="294"/>
      <c r="CJ4" s="294"/>
      <c r="CK4" s="294"/>
      <c r="CL4" s="294"/>
      <c r="CM4" s="294"/>
      <c r="CN4" s="294"/>
    </row>
    <row r="5" spans="1:92" ht="15.5" x14ac:dyDescent="0.35">
      <c r="A5" s="581"/>
      <c r="B5" s="684"/>
      <c r="C5" s="685"/>
      <c r="E5" s="686"/>
      <c r="F5" s="686">
        <v>1</v>
      </c>
      <c r="G5" s="571">
        <v>2</v>
      </c>
      <c r="H5" s="572">
        <v>3</v>
      </c>
      <c r="I5" s="570" t="s">
        <v>17</v>
      </c>
      <c r="J5" s="571" t="s">
        <v>18</v>
      </c>
      <c r="K5" s="570" t="s">
        <v>19</v>
      </c>
      <c r="L5" s="571">
        <v>7</v>
      </c>
      <c r="M5" s="572" t="s">
        <v>20</v>
      </c>
      <c r="N5" s="572">
        <v>9</v>
      </c>
      <c r="O5" s="570" t="s">
        <v>21</v>
      </c>
      <c r="P5" s="571">
        <v>11</v>
      </c>
      <c r="Q5" s="572" t="s">
        <v>22</v>
      </c>
      <c r="R5" s="572">
        <v>13</v>
      </c>
      <c r="S5" s="570" t="s">
        <v>23</v>
      </c>
      <c r="T5" s="571" t="s">
        <v>24</v>
      </c>
      <c r="U5" s="572" t="s">
        <v>25</v>
      </c>
      <c r="V5" s="570" t="s">
        <v>1107</v>
      </c>
      <c r="X5" s="96"/>
      <c r="Y5" s="573"/>
      <c r="Z5" s="97"/>
      <c r="AA5" s="85"/>
      <c r="AB5" s="85"/>
      <c r="AC5" s="98">
        <v>1</v>
      </c>
      <c r="AD5" s="98">
        <v>2</v>
      </c>
      <c r="AE5" s="98">
        <v>3</v>
      </c>
      <c r="AF5" s="98" t="s">
        <v>17</v>
      </c>
      <c r="AG5" s="98" t="s">
        <v>18</v>
      </c>
      <c r="AH5" s="98" t="s">
        <v>19</v>
      </c>
      <c r="AI5" s="98">
        <v>7</v>
      </c>
      <c r="AJ5" s="98" t="s">
        <v>20</v>
      </c>
      <c r="AK5" s="98">
        <v>9</v>
      </c>
      <c r="AL5" s="98" t="s">
        <v>21</v>
      </c>
      <c r="AM5" s="98">
        <v>11</v>
      </c>
      <c r="AN5" s="98" t="s">
        <v>22</v>
      </c>
      <c r="AO5" s="98">
        <v>13</v>
      </c>
      <c r="AP5" s="98" t="s">
        <v>23</v>
      </c>
      <c r="AQ5" s="99"/>
      <c r="AR5" s="98"/>
      <c r="AS5" s="98"/>
      <c r="AT5" s="98"/>
      <c r="AU5" s="98"/>
      <c r="AV5" s="98"/>
      <c r="AW5" s="98"/>
      <c r="AX5" s="100"/>
      <c r="AY5" s="98" t="s">
        <v>24</v>
      </c>
      <c r="AZ5" s="98" t="s">
        <v>25</v>
      </c>
      <c r="BA5" s="98" t="s">
        <v>26</v>
      </c>
      <c r="BD5" s="295"/>
      <c r="BE5" s="295"/>
      <c r="BF5" s="295"/>
      <c r="BG5" s="294"/>
      <c r="BH5" s="294"/>
      <c r="BI5" s="294"/>
      <c r="BJ5" s="294"/>
      <c r="BK5" s="294"/>
      <c r="BL5" s="294"/>
      <c r="BM5" s="294"/>
      <c r="BN5" s="294"/>
      <c r="BO5" s="294"/>
      <c r="BP5" s="294"/>
      <c r="BQ5" s="294"/>
      <c r="BR5" s="294"/>
      <c r="BS5" s="294"/>
      <c r="BT5" s="294"/>
      <c r="BU5" s="294"/>
      <c r="BV5" s="294"/>
      <c r="BW5" s="294"/>
      <c r="BX5" s="294"/>
      <c r="BY5" s="294"/>
      <c r="BZ5" s="294"/>
      <c r="CA5" s="294"/>
      <c r="CB5" s="294"/>
      <c r="CC5" s="294"/>
      <c r="CD5" s="294"/>
      <c r="CE5" s="294"/>
      <c r="CF5" s="294"/>
      <c r="CG5" s="294"/>
      <c r="CH5" s="294"/>
      <c r="CI5" s="294"/>
      <c r="CJ5" s="294"/>
      <c r="CK5" s="294"/>
      <c r="CL5" s="294"/>
      <c r="CM5" s="294"/>
      <c r="CN5" s="294"/>
    </row>
    <row r="6" spans="1:92" s="139" customFormat="1" ht="30" customHeight="1" x14ac:dyDescent="0.3">
      <c r="A6" s="507"/>
      <c r="B6" s="131" t="s">
        <v>35</v>
      </c>
      <c r="C6" s="687" t="s">
        <v>1027</v>
      </c>
      <c r="D6" s="105"/>
      <c r="E6" s="106" t="s">
        <v>903</v>
      </c>
      <c r="F6" s="509" t="s">
        <v>35</v>
      </c>
      <c r="G6" s="49"/>
      <c r="H6" s="50"/>
      <c r="I6" s="240">
        <f>F6*H6</f>
        <v>0</v>
      </c>
      <c r="J6" s="49"/>
      <c r="K6" s="241">
        <f>F6*J6</f>
        <v>0</v>
      </c>
      <c r="L6" s="51"/>
      <c r="M6" s="240">
        <f>F6*L6</f>
        <v>0</v>
      </c>
      <c r="N6" s="51"/>
      <c r="O6" s="240">
        <f>F6*N6</f>
        <v>0</v>
      </c>
      <c r="P6" s="51"/>
      <c r="Q6" s="240">
        <f>F6*P6</f>
        <v>0</v>
      </c>
      <c r="R6" s="51"/>
      <c r="S6" s="241">
        <f>F6*R6</f>
        <v>0</v>
      </c>
      <c r="T6" s="240">
        <f>I6+M6+Q6</f>
        <v>0</v>
      </c>
      <c r="U6" s="240">
        <f>+K6+O6+S6</f>
        <v>0</v>
      </c>
      <c r="V6" s="240">
        <f>+T6*652.69+U6</f>
        <v>0</v>
      </c>
      <c r="W6" s="688"/>
      <c r="X6" s="135" t="s">
        <v>35</v>
      </c>
      <c r="Y6" s="131"/>
      <c r="Z6" s="258" t="s">
        <v>692</v>
      </c>
      <c r="AA6" s="105"/>
      <c r="AB6" s="106" t="s">
        <v>903</v>
      </c>
      <c r="AC6" s="105" t="s">
        <v>35</v>
      </c>
      <c r="AD6" s="139" t="s">
        <v>693</v>
      </c>
      <c r="AE6" s="135">
        <f>AD6*AC6</f>
        <v>500</v>
      </c>
      <c r="AF6" s="131"/>
      <c r="AG6" s="105"/>
      <c r="AH6" s="106"/>
      <c r="AI6" s="105"/>
      <c r="AJ6" s="140"/>
      <c r="AK6" s="143"/>
      <c r="AL6" s="143"/>
      <c r="AM6" s="141"/>
      <c r="AN6" s="142"/>
      <c r="AO6" s="141"/>
      <c r="AP6" s="142"/>
      <c r="AQ6" s="142"/>
      <c r="AR6" s="142"/>
      <c r="AS6" s="140"/>
      <c r="AT6" s="143"/>
      <c r="AU6" s="142"/>
      <c r="AV6" s="142"/>
      <c r="AW6" s="101"/>
      <c r="AX6" s="101"/>
      <c r="AY6" s="101"/>
      <c r="AZ6" s="101"/>
      <c r="BA6" s="101"/>
      <c r="BB6" s="101"/>
      <c r="BC6" s="101"/>
      <c r="BD6" s="301"/>
      <c r="BE6" s="296"/>
      <c r="BF6" s="257"/>
      <c r="BG6" s="257"/>
      <c r="BH6" s="302"/>
      <c r="BI6" s="302"/>
      <c r="BJ6" s="302"/>
      <c r="BK6" s="302"/>
      <c r="BL6" s="302"/>
      <c r="BM6" s="302"/>
      <c r="BN6" s="302"/>
      <c r="BO6" s="302"/>
      <c r="BP6" s="302"/>
      <c r="BQ6" s="302"/>
      <c r="BR6" s="302"/>
      <c r="BS6" s="302"/>
      <c r="BT6" s="302"/>
      <c r="BU6" s="302"/>
      <c r="BV6" s="302"/>
      <c r="BW6" s="302"/>
      <c r="BX6" s="302"/>
      <c r="BY6" s="302"/>
      <c r="BZ6" s="302"/>
      <c r="CA6" s="302"/>
      <c r="CB6" s="302"/>
      <c r="CC6" s="302"/>
      <c r="CD6" s="302"/>
      <c r="CE6" s="302"/>
      <c r="CF6" s="302"/>
      <c r="CG6" s="302"/>
      <c r="CH6" s="302"/>
      <c r="CI6" s="302"/>
      <c r="CJ6" s="302"/>
      <c r="CK6" s="302"/>
      <c r="CL6" s="302"/>
      <c r="CM6" s="302"/>
      <c r="CN6" s="302"/>
    </row>
    <row r="7" spans="1:92" s="693" customFormat="1" ht="15.5" x14ac:dyDescent="0.35">
      <c r="A7" s="581"/>
      <c r="B7" s="689"/>
      <c r="C7" s="690"/>
      <c r="D7" s="691"/>
      <c r="E7" s="692"/>
      <c r="F7" s="692"/>
      <c r="G7" s="584"/>
      <c r="H7" s="585"/>
      <c r="I7" s="586">
        <f t="shared" ref="I7:I70" si="0">F7*H7</f>
        <v>0</v>
      </c>
      <c r="J7" s="584"/>
      <c r="K7" s="655">
        <f t="shared" ref="K7:K70" si="1">F7*J7</f>
        <v>0</v>
      </c>
      <c r="L7" s="151"/>
      <c r="M7" s="166">
        <f t="shared" ref="M7:M70" si="2">F7*L7</f>
        <v>0</v>
      </c>
      <c r="N7" s="166"/>
      <c r="O7" s="167">
        <f t="shared" ref="O7:O70" si="3">F7*N7</f>
        <v>0</v>
      </c>
      <c r="P7" s="584"/>
      <c r="Q7" s="585">
        <f t="shared" ref="Q7:Q70" si="4">F7*P7</f>
        <v>0</v>
      </c>
      <c r="R7" s="585"/>
      <c r="S7" s="655">
        <f t="shared" ref="S7:S70" si="5">F7*R7</f>
        <v>0</v>
      </c>
      <c r="T7" s="151">
        <f t="shared" ref="T7:T70" si="6">I7+M7+Q7</f>
        <v>0</v>
      </c>
      <c r="U7" s="166">
        <f t="shared" ref="U7:U70" si="7">+K7+O7+S7</f>
        <v>0</v>
      </c>
      <c r="V7" s="167">
        <f t="shared" ref="V7:V70" si="8">+T7*652.69+U7</f>
        <v>0</v>
      </c>
      <c r="W7" s="285"/>
      <c r="X7" s="105"/>
      <c r="Y7" s="587"/>
      <c r="Z7" s="587"/>
      <c r="AA7" s="105"/>
      <c r="AB7" s="106"/>
      <c r="AC7" s="105"/>
      <c r="AD7" s="140"/>
      <c r="AE7" s="143"/>
      <c r="AF7" s="143"/>
      <c r="AG7" s="141"/>
      <c r="AH7" s="142"/>
      <c r="AI7" s="146"/>
      <c r="AJ7" s="147"/>
      <c r="AK7" s="148"/>
      <c r="AL7" s="148"/>
      <c r="AM7" s="140"/>
      <c r="AN7" s="143"/>
      <c r="AO7" s="142"/>
      <c r="AP7" s="142"/>
      <c r="AQ7" s="101"/>
      <c r="AR7" s="101"/>
      <c r="AS7" s="101"/>
      <c r="AT7" s="101"/>
      <c r="AU7" s="101"/>
      <c r="AV7" s="101"/>
      <c r="AW7" s="101"/>
      <c r="AX7" s="101"/>
      <c r="AY7" s="146"/>
      <c r="AZ7" s="148"/>
      <c r="BA7" s="148"/>
      <c r="BB7" s="285"/>
      <c r="BC7" s="285"/>
      <c r="BD7" s="295"/>
      <c r="BE7" s="295"/>
      <c r="BF7" s="295"/>
      <c r="BG7" s="297"/>
      <c r="BH7" s="297"/>
      <c r="BI7" s="297"/>
      <c r="BJ7" s="297"/>
      <c r="BK7" s="297"/>
      <c r="BL7" s="297"/>
      <c r="BM7" s="297"/>
      <c r="BN7" s="297"/>
      <c r="BO7" s="297"/>
      <c r="BP7" s="297"/>
      <c r="BQ7" s="297"/>
      <c r="BR7" s="297"/>
      <c r="BS7" s="297"/>
      <c r="BT7" s="297"/>
      <c r="BU7" s="297"/>
      <c r="BV7" s="297"/>
      <c r="BW7" s="297"/>
      <c r="BX7" s="297"/>
      <c r="BY7" s="297"/>
      <c r="BZ7" s="297"/>
      <c r="CA7" s="297"/>
      <c r="CB7" s="297"/>
      <c r="CC7" s="297"/>
      <c r="CD7" s="297"/>
      <c r="CE7" s="297"/>
      <c r="CF7" s="297"/>
      <c r="CG7" s="297"/>
      <c r="CH7" s="297"/>
      <c r="CI7" s="297"/>
      <c r="CJ7" s="297"/>
      <c r="CK7" s="297"/>
      <c r="CL7" s="297"/>
      <c r="CM7" s="297"/>
      <c r="CN7" s="297"/>
    </row>
    <row r="8" spans="1:92" s="693" customFormat="1" ht="15.5" x14ac:dyDescent="0.35">
      <c r="A8" s="581"/>
      <c r="B8" s="689"/>
      <c r="C8" s="690"/>
      <c r="D8" s="691"/>
      <c r="E8" s="694"/>
      <c r="F8" s="695"/>
      <c r="G8" s="162"/>
      <c r="H8" s="163"/>
      <c r="I8" s="274">
        <f t="shared" si="0"/>
        <v>0</v>
      </c>
      <c r="J8" s="162"/>
      <c r="K8" s="276">
        <f t="shared" si="1"/>
        <v>0</v>
      </c>
      <c r="L8" s="162"/>
      <c r="M8" s="278">
        <f t="shared" si="2"/>
        <v>0</v>
      </c>
      <c r="N8" s="163"/>
      <c r="O8" s="274">
        <f t="shared" si="3"/>
        <v>0</v>
      </c>
      <c r="P8" s="584"/>
      <c r="Q8" s="585">
        <f t="shared" si="4"/>
        <v>0</v>
      </c>
      <c r="R8" s="588"/>
      <c r="S8" s="655">
        <f t="shared" si="5"/>
        <v>0</v>
      </c>
      <c r="T8" s="124">
        <f t="shared" si="6"/>
        <v>0</v>
      </c>
      <c r="U8" s="122">
        <f t="shared" si="7"/>
        <v>0</v>
      </c>
      <c r="V8" s="123">
        <f t="shared" si="8"/>
        <v>0</v>
      </c>
      <c r="W8" s="285"/>
      <c r="X8" s="135" t="s">
        <v>55</v>
      </c>
      <c r="Y8" s="131"/>
      <c r="Z8" s="131" t="s">
        <v>695</v>
      </c>
      <c r="AA8" s="105"/>
      <c r="AB8" s="106" t="s">
        <v>903</v>
      </c>
      <c r="AC8" s="105" t="s">
        <v>35</v>
      </c>
      <c r="AD8" s="140" t="s">
        <v>693</v>
      </c>
      <c r="AE8" s="143">
        <f>AD8*AC8</f>
        <v>500</v>
      </c>
      <c r="AF8" s="143"/>
      <c r="AG8" s="147"/>
      <c r="AH8" s="142"/>
      <c r="AI8" s="146"/>
      <c r="AJ8" s="147"/>
      <c r="AK8" s="148"/>
      <c r="AL8" s="148"/>
      <c r="AM8" s="140"/>
      <c r="AN8" s="143"/>
      <c r="AO8" s="142"/>
      <c r="AP8" s="142"/>
      <c r="AQ8" s="101"/>
      <c r="AR8" s="101"/>
      <c r="AS8" s="101"/>
      <c r="AT8" s="101"/>
      <c r="AU8" s="101"/>
      <c r="AV8" s="101"/>
      <c r="AW8" s="101"/>
      <c r="AX8" s="101"/>
      <c r="AY8" s="146"/>
      <c r="AZ8" s="148"/>
      <c r="BA8" s="148"/>
      <c r="BB8" s="285"/>
      <c r="BC8" s="285"/>
      <c r="BD8" s="295"/>
      <c r="BE8" s="295"/>
      <c r="BF8" s="295"/>
      <c r="BG8" s="297"/>
      <c r="BH8" s="297"/>
      <c r="BI8" s="297"/>
      <c r="BJ8" s="297"/>
      <c r="BK8" s="297"/>
      <c r="BL8" s="297"/>
      <c r="BM8" s="297"/>
      <c r="BN8" s="297"/>
      <c r="BO8" s="297"/>
      <c r="BP8" s="297"/>
      <c r="BQ8" s="297"/>
      <c r="BR8" s="297"/>
      <c r="BS8" s="297"/>
      <c r="BT8" s="297"/>
      <c r="BU8" s="297"/>
      <c r="BV8" s="297"/>
      <c r="BW8" s="297"/>
      <c r="BX8" s="297"/>
      <c r="BY8" s="297"/>
      <c r="BZ8" s="297"/>
      <c r="CA8" s="297"/>
      <c r="CB8" s="297"/>
      <c r="CC8" s="297"/>
      <c r="CD8" s="297"/>
      <c r="CE8" s="297"/>
      <c r="CF8" s="297"/>
      <c r="CG8" s="297"/>
      <c r="CH8" s="297"/>
      <c r="CI8" s="297"/>
      <c r="CJ8" s="297"/>
      <c r="CK8" s="297"/>
      <c r="CL8" s="297"/>
      <c r="CM8" s="297"/>
      <c r="CN8" s="297"/>
    </row>
    <row r="9" spans="1:92" s="139" customFormat="1" ht="30" customHeight="1" x14ac:dyDescent="0.35">
      <c r="A9" s="507"/>
      <c r="B9" s="131" t="s">
        <v>55</v>
      </c>
      <c r="C9" s="687" t="s">
        <v>1028</v>
      </c>
      <c r="D9" s="105"/>
      <c r="E9" s="106" t="s">
        <v>903</v>
      </c>
      <c r="F9" s="509" t="s">
        <v>35</v>
      </c>
      <c r="G9" s="132"/>
      <c r="H9" s="133"/>
      <c r="I9" s="510">
        <f t="shared" si="0"/>
        <v>0</v>
      </c>
      <c r="J9" s="132"/>
      <c r="K9" s="250">
        <f t="shared" si="1"/>
        <v>0</v>
      </c>
      <c r="L9" s="132"/>
      <c r="M9" s="133">
        <f t="shared" si="2"/>
        <v>0</v>
      </c>
      <c r="N9" s="133"/>
      <c r="O9" s="510">
        <f t="shared" si="3"/>
        <v>0</v>
      </c>
      <c r="P9" s="132"/>
      <c r="Q9" s="133">
        <f t="shared" si="4"/>
        <v>0</v>
      </c>
      <c r="R9" s="133"/>
      <c r="S9" s="250">
        <f t="shared" si="5"/>
        <v>0</v>
      </c>
      <c r="T9" s="132">
        <f t="shared" si="6"/>
        <v>0</v>
      </c>
      <c r="U9" s="133">
        <f t="shared" si="7"/>
        <v>0</v>
      </c>
      <c r="V9" s="510">
        <f t="shared" si="8"/>
        <v>0</v>
      </c>
      <c r="W9" s="688"/>
      <c r="X9" s="135" t="s">
        <v>153</v>
      </c>
      <c r="Y9" s="131"/>
      <c r="Z9" s="258" t="s">
        <v>698</v>
      </c>
      <c r="AA9" s="105"/>
      <c r="AB9" s="106"/>
      <c r="AC9" s="105"/>
      <c r="AE9" s="135"/>
      <c r="AF9" s="131"/>
      <c r="AG9" s="105"/>
      <c r="AH9" s="106"/>
      <c r="AI9" s="105"/>
      <c r="AJ9" s="140"/>
      <c r="AK9" s="143"/>
      <c r="AL9" s="143"/>
      <c r="AM9" s="141"/>
      <c r="AN9" s="142"/>
      <c r="AO9" s="141"/>
      <c r="AP9" s="142"/>
      <c r="AQ9" s="142"/>
      <c r="AR9" s="142"/>
      <c r="AS9" s="140"/>
      <c r="AT9" s="143"/>
      <c r="AU9" s="142"/>
      <c r="AV9" s="142"/>
      <c r="AW9" s="101"/>
      <c r="AX9" s="101"/>
      <c r="AY9" s="101"/>
      <c r="AZ9" s="101"/>
      <c r="BA9" s="101"/>
      <c r="BB9" s="101"/>
      <c r="BC9" s="101"/>
      <c r="BD9" s="301"/>
      <c r="BE9" s="296"/>
      <c r="BF9" s="257"/>
      <c r="BG9" s="257"/>
      <c r="BH9" s="302"/>
      <c r="BI9" s="302"/>
      <c r="BJ9" s="302"/>
      <c r="BK9" s="302"/>
      <c r="BL9" s="302"/>
      <c r="BM9" s="302"/>
      <c r="BN9" s="302"/>
      <c r="BO9" s="302"/>
      <c r="BP9" s="302"/>
      <c r="BQ9" s="302"/>
      <c r="BR9" s="302"/>
      <c r="BS9" s="302"/>
      <c r="BT9" s="302"/>
      <c r="BU9" s="302"/>
      <c r="BV9" s="302"/>
      <c r="BW9" s="302"/>
      <c r="BX9" s="302"/>
      <c r="BY9" s="302"/>
      <c r="BZ9" s="302"/>
      <c r="CA9" s="302"/>
      <c r="CB9" s="302"/>
      <c r="CC9" s="302"/>
      <c r="CD9" s="302"/>
      <c r="CE9" s="302"/>
      <c r="CF9" s="302"/>
      <c r="CG9" s="302"/>
      <c r="CH9" s="302"/>
      <c r="CI9" s="302"/>
      <c r="CJ9" s="302"/>
      <c r="CK9" s="302"/>
      <c r="CL9" s="302"/>
      <c r="CM9" s="302"/>
      <c r="CN9" s="302"/>
    </row>
    <row r="10" spans="1:92" ht="15" customHeight="1" x14ac:dyDescent="0.35">
      <c r="A10" s="581"/>
      <c r="B10" s="689"/>
      <c r="C10" s="696"/>
      <c r="D10" s="697"/>
      <c r="E10" s="698"/>
      <c r="F10" s="698"/>
      <c r="G10" s="162"/>
      <c r="H10" s="163"/>
      <c r="I10" s="274">
        <f t="shared" si="0"/>
        <v>0</v>
      </c>
      <c r="J10" s="162"/>
      <c r="K10" s="276">
        <f t="shared" si="1"/>
        <v>0</v>
      </c>
      <c r="L10" s="162"/>
      <c r="M10" s="278">
        <f t="shared" si="2"/>
        <v>0</v>
      </c>
      <c r="N10" s="163"/>
      <c r="O10" s="274">
        <f t="shared" si="3"/>
        <v>0</v>
      </c>
      <c r="P10" s="584"/>
      <c r="Q10" s="585">
        <f t="shared" si="4"/>
        <v>0</v>
      </c>
      <c r="R10" s="588"/>
      <c r="S10" s="655">
        <f t="shared" si="5"/>
        <v>0</v>
      </c>
      <c r="T10" s="124">
        <f t="shared" si="6"/>
        <v>0</v>
      </c>
      <c r="U10" s="122">
        <f t="shared" si="7"/>
        <v>0</v>
      </c>
      <c r="V10" s="123">
        <f t="shared" si="8"/>
        <v>0</v>
      </c>
      <c r="X10" s="105" t="s">
        <v>160</v>
      </c>
      <c r="Y10" s="259"/>
      <c r="Z10" s="259" t="s">
        <v>705</v>
      </c>
      <c r="AA10" s="105"/>
      <c r="AB10" s="138" t="s">
        <v>702</v>
      </c>
      <c r="AC10" s="598">
        <v>5</v>
      </c>
      <c r="AD10" s="146">
        <v>4.8099999999999996</v>
      </c>
      <c r="AE10" s="143">
        <f t="shared" ref="AE10:AE17" si="9">AD10*AC10</f>
        <v>24.049999999999997</v>
      </c>
      <c r="AF10" s="143"/>
      <c r="AG10" s="147"/>
      <c r="AH10" s="142"/>
      <c r="AI10" s="141"/>
      <c r="AJ10" s="142"/>
      <c r="AK10" s="142"/>
      <c r="AL10" s="142"/>
      <c r="AM10" s="140"/>
      <c r="AN10" s="143"/>
      <c r="AO10" s="142"/>
      <c r="AP10" s="142"/>
      <c r="AQ10" s="101"/>
      <c r="AR10" s="101"/>
      <c r="AS10" s="101"/>
      <c r="AT10" s="101"/>
      <c r="AU10" s="101"/>
      <c r="AV10" s="101"/>
      <c r="AW10" s="101"/>
      <c r="AX10" s="101"/>
      <c r="AY10" s="146"/>
      <c r="AZ10" s="148"/>
      <c r="BA10" s="148"/>
      <c r="BD10" s="295"/>
      <c r="BE10" s="295"/>
      <c r="BF10" s="295"/>
      <c r="BG10" s="294"/>
      <c r="BH10" s="294"/>
      <c r="BI10" s="294"/>
      <c r="BJ10" s="294"/>
      <c r="BK10" s="294"/>
      <c r="BL10" s="294"/>
      <c r="BM10" s="294"/>
      <c r="BN10" s="294"/>
      <c r="BO10" s="294"/>
      <c r="BP10" s="294"/>
      <c r="BQ10" s="294"/>
      <c r="BR10" s="294"/>
      <c r="BS10" s="294"/>
      <c r="BT10" s="294"/>
      <c r="BU10" s="294"/>
      <c r="BV10" s="294"/>
      <c r="BW10" s="294"/>
      <c r="BX10" s="294"/>
      <c r="BY10" s="294"/>
      <c r="BZ10" s="294"/>
      <c r="CA10" s="294"/>
      <c r="CB10" s="294"/>
      <c r="CC10" s="294"/>
      <c r="CD10" s="294"/>
      <c r="CE10" s="294"/>
      <c r="CF10" s="294"/>
      <c r="CG10" s="294"/>
      <c r="CH10" s="294"/>
      <c r="CI10" s="294"/>
      <c r="CJ10" s="294"/>
      <c r="CK10" s="294"/>
      <c r="CL10" s="294"/>
      <c r="CM10" s="294"/>
      <c r="CN10" s="294"/>
    </row>
    <row r="11" spans="1:92" s="139" customFormat="1" ht="30" customHeight="1" x14ac:dyDescent="0.35">
      <c r="A11" s="507"/>
      <c r="B11" s="131" t="s">
        <v>153</v>
      </c>
      <c r="C11" s="687" t="s">
        <v>1029</v>
      </c>
      <c r="D11" s="105"/>
      <c r="E11" s="106"/>
      <c r="F11" s="509"/>
      <c r="G11" s="132"/>
      <c r="H11" s="133"/>
      <c r="I11" s="510">
        <f t="shared" si="0"/>
        <v>0</v>
      </c>
      <c r="J11" s="132"/>
      <c r="K11" s="250">
        <f t="shared" si="1"/>
        <v>0</v>
      </c>
      <c r="L11" s="132"/>
      <c r="M11" s="133">
        <f t="shared" si="2"/>
        <v>0</v>
      </c>
      <c r="N11" s="133"/>
      <c r="O11" s="510">
        <f t="shared" si="3"/>
        <v>0</v>
      </c>
      <c r="P11" s="132"/>
      <c r="Q11" s="133">
        <f t="shared" si="4"/>
        <v>0</v>
      </c>
      <c r="R11" s="133"/>
      <c r="S11" s="250">
        <f t="shared" si="5"/>
        <v>0</v>
      </c>
      <c r="T11" s="132">
        <f t="shared" si="6"/>
        <v>0</v>
      </c>
      <c r="U11" s="133">
        <f t="shared" si="7"/>
        <v>0</v>
      </c>
      <c r="V11" s="510">
        <f t="shared" si="8"/>
        <v>0</v>
      </c>
      <c r="W11" s="688"/>
      <c r="X11" s="135" t="s">
        <v>163</v>
      </c>
      <c r="Y11" s="131"/>
      <c r="Z11" s="258" t="s">
        <v>707</v>
      </c>
      <c r="AA11" s="105"/>
      <c r="AB11" s="106" t="s">
        <v>702</v>
      </c>
      <c r="AC11" s="105">
        <v>3.5</v>
      </c>
      <c r="AD11" s="139">
        <v>16</v>
      </c>
      <c r="AE11" s="135">
        <f t="shared" si="9"/>
        <v>56</v>
      </c>
      <c r="AF11" s="131"/>
      <c r="AG11" s="105"/>
      <c r="AH11" s="106"/>
      <c r="AI11" s="105"/>
      <c r="AJ11" s="140"/>
      <c r="AK11" s="143"/>
      <c r="AL11" s="143"/>
      <c r="AM11" s="141"/>
      <c r="AN11" s="142"/>
      <c r="AO11" s="141"/>
      <c r="AP11" s="142"/>
      <c r="AQ11" s="142"/>
      <c r="AR11" s="142"/>
      <c r="AS11" s="140"/>
      <c r="AT11" s="143"/>
      <c r="AU11" s="142"/>
      <c r="AV11" s="142"/>
      <c r="AW11" s="101"/>
      <c r="AX11" s="101"/>
      <c r="AY11" s="101"/>
      <c r="AZ11" s="101"/>
      <c r="BA11" s="101"/>
      <c r="BB11" s="101"/>
      <c r="BC11" s="101"/>
      <c r="BD11" s="301"/>
      <c r="BE11" s="296"/>
      <c r="BF11" s="257"/>
      <c r="BG11" s="257"/>
      <c r="BH11" s="302"/>
      <c r="BI11" s="302"/>
      <c r="BJ11" s="302"/>
      <c r="BK11" s="302"/>
      <c r="BL11" s="302"/>
      <c r="BM11" s="302"/>
      <c r="BN11" s="302"/>
      <c r="BO11" s="302"/>
      <c r="BP11" s="302"/>
      <c r="BQ11" s="302"/>
      <c r="BR11" s="302"/>
      <c r="BS11" s="302"/>
      <c r="BT11" s="302"/>
      <c r="BU11" s="302"/>
      <c r="BV11" s="302"/>
      <c r="BW11" s="302"/>
      <c r="BX11" s="302"/>
      <c r="BY11" s="302"/>
      <c r="BZ11" s="302"/>
      <c r="CA11" s="302"/>
      <c r="CB11" s="302"/>
      <c r="CC11" s="302"/>
      <c r="CD11" s="302"/>
      <c r="CE11" s="302"/>
      <c r="CF11" s="302"/>
      <c r="CG11" s="302"/>
      <c r="CH11" s="302"/>
      <c r="CI11" s="302"/>
      <c r="CJ11" s="302"/>
      <c r="CK11" s="302"/>
      <c r="CL11" s="302"/>
      <c r="CM11" s="302"/>
      <c r="CN11" s="302"/>
    </row>
    <row r="12" spans="1:92" ht="15" customHeight="1" x14ac:dyDescent="0.35">
      <c r="A12" s="581"/>
      <c r="B12" s="689"/>
      <c r="C12" s="696" t="s">
        <v>699</v>
      </c>
      <c r="D12" s="699"/>
      <c r="E12" s="698" t="s">
        <v>903</v>
      </c>
      <c r="F12" s="692">
        <v>1</v>
      </c>
      <c r="G12" s="162"/>
      <c r="H12" s="163"/>
      <c r="I12" s="274">
        <f t="shared" si="0"/>
        <v>0</v>
      </c>
      <c r="J12" s="162"/>
      <c r="K12" s="276">
        <f t="shared" si="1"/>
        <v>0</v>
      </c>
      <c r="L12" s="162"/>
      <c r="M12" s="278">
        <f t="shared" si="2"/>
        <v>0</v>
      </c>
      <c r="N12" s="163"/>
      <c r="O12" s="274">
        <f t="shared" si="3"/>
        <v>0</v>
      </c>
      <c r="P12" s="584"/>
      <c r="Q12" s="585">
        <f t="shared" si="4"/>
        <v>0</v>
      </c>
      <c r="R12" s="588"/>
      <c r="S12" s="655">
        <f t="shared" si="5"/>
        <v>0</v>
      </c>
      <c r="T12" s="124">
        <f t="shared" si="6"/>
        <v>0</v>
      </c>
      <c r="U12" s="122">
        <f t="shared" si="7"/>
        <v>0</v>
      </c>
      <c r="V12" s="123">
        <f t="shared" si="8"/>
        <v>0</v>
      </c>
      <c r="X12" s="105" t="s">
        <v>651</v>
      </c>
      <c r="Y12" s="259"/>
      <c r="Z12" s="259" t="s">
        <v>709</v>
      </c>
      <c r="AA12" s="105"/>
      <c r="AB12" s="138" t="s">
        <v>702</v>
      </c>
      <c r="AC12" s="598">
        <v>3</v>
      </c>
      <c r="AD12" s="146">
        <v>16</v>
      </c>
      <c r="AE12" s="143">
        <f t="shared" si="9"/>
        <v>48</v>
      </c>
      <c r="AF12" s="143"/>
      <c r="AG12" s="147"/>
      <c r="AH12" s="148"/>
      <c r="AI12" s="141"/>
      <c r="AJ12" s="142"/>
      <c r="AK12" s="142"/>
      <c r="AL12" s="142"/>
      <c r="AM12" s="146"/>
      <c r="AN12" s="147"/>
      <c r="AO12" s="148"/>
      <c r="AP12" s="148"/>
      <c r="AQ12" s="101"/>
      <c r="AR12" s="101"/>
      <c r="AS12" s="101"/>
      <c r="AT12" s="101"/>
      <c r="AU12" s="101"/>
      <c r="AV12" s="101"/>
      <c r="AW12" s="101"/>
      <c r="AX12" s="101"/>
      <c r="AY12" s="146"/>
      <c r="AZ12" s="148"/>
      <c r="BA12" s="148"/>
      <c r="BD12" s="295"/>
      <c r="BE12" s="295"/>
      <c r="BF12" s="295"/>
      <c r="BG12" s="294"/>
      <c r="BH12" s="294"/>
      <c r="BI12" s="294"/>
      <c r="BJ12" s="294"/>
      <c r="BK12" s="294"/>
      <c r="BL12" s="294"/>
      <c r="BM12" s="294"/>
      <c r="BN12" s="294"/>
      <c r="BO12" s="294"/>
      <c r="BP12" s="294"/>
      <c r="BQ12" s="294"/>
      <c r="BR12" s="294"/>
      <c r="BS12" s="294"/>
      <c r="BT12" s="294"/>
      <c r="BU12" s="294"/>
      <c r="BV12" s="294"/>
      <c r="BW12" s="294"/>
      <c r="BX12" s="294"/>
      <c r="BY12" s="294"/>
      <c r="BZ12" s="294"/>
      <c r="CA12" s="294"/>
      <c r="CB12" s="294"/>
      <c r="CC12" s="294"/>
      <c r="CD12" s="294"/>
      <c r="CE12" s="294"/>
      <c r="CF12" s="294"/>
      <c r="CG12" s="294"/>
      <c r="CH12" s="294"/>
      <c r="CI12" s="294"/>
      <c r="CJ12" s="294"/>
      <c r="CK12" s="294"/>
      <c r="CL12" s="294"/>
      <c r="CM12" s="294"/>
      <c r="CN12" s="294"/>
    </row>
    <row r="13" spans="1:92" ht="15" customHeight="1" x14ac:dyDescent="0.35">
      <c r="A13" s="581"/>
      <c r="B13" s="700"/>
      <c r="C13" s="701" t="s">
        <v>701</v>
      </c>
      <c r="D13" s="702"/>
      <c r="E13" s="703" t="s">
        <v>903</v>
      </c>
      <c r="F13" s="704">
        <v>1</v>
      </c>
      <c r="G13" s="162"/>
      <c r="H13" s="163"/>
      <c r="I13" s="274">
        <f t="shared" si="0"/>
        <v>0</v>
      </c>
      <c r="J13" s="162"/>
      <c r="K13" s="276">
        <f t="shared" si="1"/>
        <v>0</v>
      </c>
      <c r="L13" s="162"/>
      <c r="M13" s="278">
        <f t="shared" si="2"/>
        <v>0</v>
      </c>
      <c r="N13" s="163"/>
      <c r="O13" s="274">
        <f t="shared" si="3"/>
        <v>0</v>
      </c>
      <c r="P13" s="584"/>
      <c r="Q13" s="585">
        <f t="shared" si="4"/>
        <v>0</v>
      </c>
      <c r="R13" s="588"/>
      <c r="S13" s="655">
        <f t="shared" si="5"/>
        <v>0</v>
      </c>
      <c r="T13" s="124">
        <f t="shared" si="6"/>
        <v>0</v>
      </c>
      <c r="U13" s="122">
        <f t="shared" si="7"/>
        <v>0</v>
      </c>
      <c r="V13" s="123">
        <f t="shared" si="8"/>
        <v>0</v>
      </c>
      <c r="X13" s="105" t="s">
        <v>652</v>
      </c>
      <c r="Y13" s="259"/>
      <c r="Z13" s="259" t="s">
        <v>711</v>
      </c>
      <c r="AA13" s="105"/>
      <c r="AB13" s="138" t="s">
        <v>702</v>
      </c>
      <c r="AC13" s="598">
        <v>2</v>
      </c>
      <c r="AD13" s="146">
        <v>0</v>
      </c>
      <c r="AE13" s="143">
        <f t="shared" si="9"/>
        <v>0</v>
      </c>
      <c r="AF13" s="143"/>
      <c r="AG13" s="147"/>
      <c r="AH13" s="148"/>
      <c r="AI13" s="141"/>
      <c r="AJ13" s="142"/>
      <c r="AK13" s="142"/>
      <c r="AL13" s="142"/>
      <c r="AM13" s="146"/>
      <c r="AN13" s="147"/>
      <c r="AO13" s="148"/>
      <c r="AP13" s="148"/>
      <c r="AQ13" s="101"/>
      <c r="AR13" s="101"/>
      <c r="AS13" s="101"/>
      <c r="AT13" s="101"/>
      <c r="AU13" s="101"/>
      <c r="AV13" s="101"/>
      <c r="AW13" s="101"/>
      <c r="AX13" s="101"/>
      <c r="AY13" s="146"/>
      <c r="AZ13" s="148"/>
      <c r="BA13" s="148"/>
      <c r="BD13" s="295"/>
      <c r="BE13" s="295"/>
      <c r="BF13" s="295"/>
      <c r="BG13" s="294"/>
      <c r="BH13" s="294"/>
      <c r="BI13" s="294"/>
      <c r="BJ13" s="294"/>
      <c r="BK13" s="294"/>
      <c r="BL13" s="294"/>
      <c r="BM13" s="294"/>
      <c r="BN13" s="294"/>
      <c r="BO13" s="294"/>
      <c r="BP13" s="294"/>
      <c r="BQ13" s="294"/>
      <c r="BR13" s="294"/>
      <c r="BS13" s="294"/>
      <c r="BT13" s="294"/>
      <c r="BU13" s="294"/>
      <c r="BV13" s="294"/>
      <c r="BW13" s="294"/>
      <c r="BX13" s="294"/>
      <c r="BY13" s="294"/>
      <c r="BZ13" s="294"/>
      <c r="CA13" s="294"/>
      <c r="CB13" s="294"/>
      <c r="CC13" s="294"/>
      <c r="CD13" s="294"/>
      <c r="CE13" s="294"/>
      <c r="CF13" s="294"/>
      <c r="CG13" s="294"/>
      <c r="CH13" s="294"/>
      <c r="CI13" s="294"/>
      <c r="CJ13" s="294"/>
      <c r="CK13" s="294"/>
      <c r="CL13" s="294"/>
      <c r="CM13" s="294"/>
      <c r="CN13" s="294"/>
    </row>
    <row r="14" spans="1:92" ht="15" customHeight="1" x14ac:dyDescent="0.35">
      <c r="A14" s="581"/>
      <c r="B14" s="705"/>
      <c r="C14" s="706"/>
      <c r="D14" s="707"/>
      <c r="E14" s="708"/>
      <c r="F14" s="709"/>
      <c r="G14" s="162"/>
      <c r="H14" s="163"/>
      <c r="I14" s="274">
        <f t="shared" si="0"/>
        <v>0</v>
      </c>
      <c r="J14" s="162"/>
      <c r="K14" s="276">
        <f t="shared" si="1"/>
        <v>0</v>
      </c>
      <c r="L14" s="162"/>
      <c r="M14" s="278">
        <f t="shared" si="2"/>
        <v>0</v>
      </c>
      <c r="N14" s="163"/>
      <c r="O14" s="274">
        <f t="shared" si="3"/>
        <v>0</v>
      </c>
      <c r="P14" s="584"/>
      <c r="Q14" s="585">
        <f t="shared" si="4"/>
        <v>0</v>
      </c>
      <c r="R14" s="588"/>
      <c r="S14" s="655">
        <f t="shared" si="5"/>
        <v>0</v>
      </c>
      <c r="T14" s="124">
        <f t="shared" si="6"/>
        <v>0</v>
      </c>
      <c r="U14" s="122">
        <f t="shared" si="7"/>
        <v>0</v>
      </c>
      <c r="V14" s="123">
        <f t="shared" si="8"/>
        <v>0</v>
      </c>
      <c r="X14" s="105" t="s">
        <v>653</v>
      </c>
      <c r="Y14" s="259"/>
      <c r="Z14" s="259" t="s">
        <v>713</v>
      </c>
      <c r="AA14" s="105"/>
      <c r="AB14" s="138" t="s">
        <v>702</v>
      </c>
      <c r="AC14" s="660">
        <v>0.37280000000000002</v>
      </c>
      <c r="AD14" s="146">
        <v>165</v>
      </c>
      <c r="AE14" s="143">
        <f t="shared" si="9"/>
        <v>61.512</v>
      </c>
      <c r="AF14" s="143"/>
      <c r="AG14" s="147"/>
      <c r="AH14" s="148"/>
      <c r="AI14" s="141"/>
      <c r="AJ14" s="142"/>
      <c r="AK14" s="142"/>
      <c r="AL14" s="142"/>
      <c r="AM14" s="146"/>
      <c r="AN14" s="147"/>
      <c r="AO14" s="148"/>
      <c r="AP14" s="148"/>
      <c r="AQ14" s="101"/>
      <c r="AR14" s="101"/>
      <c r="AS14" s="101"/>
      <c r="AT14" s="101"/>
      <c r="AU14" s="101"/>
      <c r="AV14" s="101"/>
      <c r="AW14" s="101"/>
      <c r="AX14" s="101"/>
      <c r="AY14" s="146"/>
      <c r="AZ14" s="148"/>
      <c r="BA14" s="148"/>
      <c r="BD14" s="295"/>
      <c r="BE14" s="295"/>
      <c r="BF14" s="295"/>
      <c r="BG14" s="294"/>
      <c r="BH14" s="294"/>
      <c r="BI14" s="294"/>
      <c r="BJ14" s="294"/>
      <c r="BK14" s="294"/>
      <c r="BL14" s="294"/>
      <c r="BM14" s="294"/>
      <c r="BN14" s="294"/>
      <c r="BO14" s="294"/>
      <c r="BP14" s="294"/>
      <c r="BQ14" s="294"/>
      <c r="BR14" s="294"/>
      <c r="BS14" s="294"/>
      <c r="BT14" s="294"/>
      <c r="BU14" s="294"/>
      <c r="BV14" s="294"/>
      <c r="BW14" s="294"/>
      <c r="BX14" s="294"/>
      <c r="BY14" s="294"/>
      <c r="BZ14" s="294"/>
      <c r="CA14" s="294"/>
      <c r="CB14" s="294"/>
      <c r="CC14" s="294"/>
      <c r="CD14" s="294"/>
      <c r="CE14" s="294"/>
      <c r="CF14" s="294"/>
      <c r="CG14" s="294"/>
      <c r="CH14" s="294"/>
      <c r="CI14" s="294"/>
      <c r="CJ14" s="294"/>
      <c r="CK14" s="294"/>
      <c r="CL14" s="294"/>
      <c r="CM14" s="294"/>
      <c r="CN14" s="294"/>
    </row>
    <row r="15" spans="1:92" ht="15" customHeight="1" x14ac:dyDescent="0.35">
      <c r="A15" s="581"/>
      <c r="B15" s="689"/>
      <c r="C15" s="696" t="s">
        <v>704</v>
      </c>
      <c r="D15" s="699"/>
      <c r="E15" s="698" t="s">
        <v>903</v>
      </c>
      <c r="F15" s="692">
        <v>1</v>
      </c>
      <c r="G15" s="162"/>
      <c r="H15" s="163"/>
      <c r="I15" s="274">
        <f t="shared" si="0"/>
        <v>0</v>
      </c>
      <c r="J15" s="162"/>
      <c r="K15" s="276">
        <f t="shared" si="1"/>
        <v>0</v>
      </c>
      <c r="L15" s="162"/>
      <c r="M15" s="278">
        <f t="shared" si="2"/>
        <v>0</v>
      </c>
      <c r="N15" s="163"/>
      <c r="O15" s="274">
        <f t="shared" si="3"/>
        <v>0</v>
      </c>
      <c r="P15" s="584"/>
      <c r="Q15" s="585">
        <f t="shared" si="4"/>
        <v>0</v>
      </c>
      <c r="R15" s="588"/>
      <c r="S15" s="655">
        <f t="shared" si="5"/>
        <v>0</v>
      </c>
      <c r="T15" s="124">
        <f t="shared" si="6"/>
        <v>0</v>
      </c>
      <c r="U15" s="122">
        <f t="shared" si="7"/>
        <v>0</v>
      </c>
      <c r="V15" s="123">
        <f t="shared" si="8"/>
        <v>0</v>
      </c>
      <c r="X15" s="105" t="s">
        <v>654</v>
      </c>
      <c r="Y15" s="603"/>
      <c r="Z15" s="604" t="s">
        <v>715</v>
      </c>
      <c r="AA15" s="105"/>
      <c r="AB15" s="138" t="s">
        <v>702</v>
      </c>
      <c r="AC15" s="598">
        <v>1.5</v>
      </c>
      <c r="AD15" s="146">
        <v>205</v>
      </c>
      <c r="AE15" s="143">
        <f t="shared" si="9"/>
        <v>307.5</v>
      </c>
      <c r="AF15" s="143"/>
      <c r="AG15" s="147"/>
      <c r="AH15" s="148"/>
      <c r="AI15" s="141"/>
      <c r="AJ15" s="142"/>
      <c r="AK15" s="142"/>
      <c r="AL15" s="142"/>
      <c r="AM15" s="146"/>
      <c r="AN15" s="147"/>
      <c r="AO15" s="148"/>
      <c r="AP15" s="148"/>
      <c r="AQ15" s="101"/>
      <c r="AR15" s="101"/>
      <c r="AS15" s="101"/>
      <c r="AT15" s="101"/>
      <c r="AU15" s="101"/>
      <c r="AV15" s="101"/>
      <c r="AW15" s="101"/>
      <c r="AX15" s="101"/>
      <c r="AY15" s="146"/>
      <c r="AZ15" s="148"/>
      <c r="BA15" s="148"/>
      <c r="BD15" s="295"/>
      <c r="BE15" s="295"/>
      <c r="BF15" s="295"/>
      <c r="BG15" s="294"/>
      <c r="BH15" s="294"/>
      <c r="BI15" s="294"/>
      <c r="BJ15" s="294"/>
      <c r="BK15" s="294"/>
      <c r="BL15" s="294"/>
      <c r="BM15" s="294"/>
      <c r="BN15" s="294"/>
      <c r="BO15" s="294"/>
      <c r="BP15" s="294"/>
      <c r="BQ15" s="294"/>
      <c r="BR15" s="294"/>
      <c r="BS15" s="294"/>
      <c r="BT15" s="294"/>
      <c r="BU15" s="294"/>
      <c r="BV15" s="294"/>
      <c r="BW15" s="294"/>
      <c r="BX15" s="294"/>
      <c r="BY15" s="294"/>
      <c r="BZ15" s="294"/>
      <c r="CA15" s="294"/>
      <c r="CB15" s="294"/>
      <c r="CC15" s="294"/>
      <c r="CD15" s="294"/>
      <c r="CE15" s="294"/>
      <c r="CF15" s="294"/>
      <c r="CG15" s="294"/>
      <c r="CH15" s="294"/>
      <c r="CI15" s="294"/>
      <c r="CJ15" s="294"/>
      <c r="CK15" s="294"/>
      <c r="CL15" s="294"/>
      <c r="CM15" s="294"/>
      <c r="CN15" s="294"/>
    </row>
    <row r="16" spans="1:92" ht="15" customHeight="1" x14ac:dyDescent="0.35">
      <c r="A16" s="581"/>
      <c r="B16" s="700"/>
      <c r="C16" s="701" t="s">
        <v>706</v>
      </c>
      <c r="D16" s="702"/>
      <c r="E16" s="703" t="s">
        <v>903</v>
      </c>
      <c r="F16" s="704">
        <v>1</v>
      </c>
      <c r="G16" s="162"/>
      <c r="H16" s="163"/>
      <c r="I16" s="274">
        <f t="shared" si="0"/>
        <v>0</v>
      </c>
      <c r="J16" s="162"/>
      <c r="K16" s="276">
        <f t="shared" si="1"/>
        <v>0</v>
      </c>
      <c r="L16" s="162"/>
      <c r="M16" s="278">
        <f t="shared" si="2"/>
        <v>0</v>
      </c>
      <c r="N16" s="163"/>
      <c r="O16" s="274">
        <f t="shared" si="3"/>
        <v>0</v>
      </c>
      <c r="P16" s="584"/>
      <c r="Q16" s="585">
        <f t="shared" si="4"/>
        <v>0</v>
      </c>
      <c r="R16" s="588"/>
      <c r="S16" s="655">
        <f t="shared" si="5"/>
        <v>0</v>
      </c>
      <c r="T16" s="124">
        <f t="shared" si="6"/>
        <v>0</v>
      </c>
      <c r="U16" s="122">
        <f t="shared" si="7"/>
        <v>0</v>
      </c>
      <c r="V16" s="123">
        <f t="shared" si="8"/>
        <v>0</v>
      </c>
      <c r="X16" s="105" t="s">
        <v>655</v>
      </c>
      <c r="Y16" s="259"/>
      <c r="Z16" s="259" t="s">
        <v>717</v>
      </c>
      <c r="AA16" s="105"/>
      <c r="AB16" s="138" t="s">
        <v>657</v>
      </c>
      <c r="AC16" s="598">
        <v>9.5</v>
      </c>
      <c r="AD16" s="146">
        <v>32</v>
      </c>
      <c r="AE16" s="143">
        <f t="shared" si="9"/>
        <v>304</v>
      </c>
      <c r="AF16" s="143"/>
      <c r="AG16" s="147"/>
      <c r="AH16" s="148"/>
      <c r="AI16" s="141"/>
      <c r="AJ16" s="142"/>
      <c r="AK16" s="142"/>
      <c r="AL16" s="142"/>
      <c r="AM16" s="146"/>
      <c r="AN16" s="147"/>
      <c r="AO16" s="148"/>
      <c r="AP16" s="148"/>
      <c r="AQ16" s="101"/>
      <c r="AR16" s="101"/>
      <c r="AS16" s="101"/>
      <c r="AT16" s="101"/>
      <c r="AU16" s="101"/>
      <c r="AV16" s="101"/>
      <c r="AW16" s="101"/>
      <c r="AX16" s="101"/>
      <c r="AY16" s="146"/>
      <c r="AZ16" s="148"/>
      <c r="BA16" s="148"/>
      <c r="BD16" s="295"/>
      <c r="BE16" s="295"/>
      <c r="BF16" s="295"/>
      <c r="BG16" s="294"/>
      <c r="BH16" s="294"/>
      <c r="BI16" s="294"/>
      <c r="BJ16" s="294"/>
      <c r="BK16" s="294"/>
      <c r="BL16" s="294"/>
      <c r="BM16" s="294"/>
      <c r="BN16" s="294"/>
      <c r="BO16" s="294"/>
      <c r="BP16" s="294"/>
      <c r="BQ16" s="294"/>
      <c r="BR16" s="294"/>
      <c r="BS16" s="294"/>
      <c r="BT16" s="294"/>
      <c r="BU16" s="294"/>
      <c r="BV16" s="294"/>
      <c r="BW16" s="294"/>
      <c r="BX16" s="294"/>
      <c r="BY16" s="294"/>
      <c r="BZ16" s="294"/>
      <c r="CA16" s="294"/>
      <c r="CB16" s="294"/>
      <c r="CC16" s="294"/>
      <c r="CD16" s="294"/>
      <c r="CE16" s="294"/>
      <c r="CF16" s="294"/>
      <c r="CG16" s="294"/>
      <c r="CH16" s="294"/>
      <c r="CI16" s="294"/>
      <c r="CJ16" s="294"/>
      <c r="CK16" s="294"/>
      <c r="CL16" s="294"/>
      <c r="CM16" s="294"/>
      <c r="CN16" s="294"/>
    </row>
    <row r="17" spans="1:92" ht="15" customHeight="1" x14ac:dyDescent="0.35">
      <c r="A17" s="574"/>
      <c r="B17" s="710"/>
      <c r="C17" s="706"/>
      <c r="D17" s="707"/>
      <c r="E17" s="708"/>
      <c r="F17" s="709"/>
      <c r="G17" s="162"/>
      <c r="H17" s="163"/>
      <c r="I17" s="274">
        <f t="shared" si="0"/>
        <v>0</v>
      </c>
      <c r="J17" s="162"/>
      <c r="K17" s="276">
        <f t="shared" si="1"/>
        <v>0</v>
      </c>
      <c r="L17" s="162"/>
      <c r="M17" s="278">
        <f t="shared" si="2"/>
        <v>0</v>
      </c>
      <c r="N17" s="163"/>
      <c r="O17" s="274">
        <f t="shared" si="3"/>
        <v>0</v>
      </c>
      <c r="P17" s="584"/>
      <c r="Q17" s="585">
        <f t="shared" si="4"/>
        <v>0</v>
      </c>
      <c r="R17" s="588"/>
      <c r="S17" s="655">
        <f t="shared" si="5"/>
        <v>0</v>
      </c>
      <c r="T17" s="124">
        <f t="shared" si="6"/>
        <v>0</v>
      </c>
      <c r="U17" s="122">
        <f t="shared" si="7"/>
        <v>0</v>
      </c>
      <c r="V17" s="123">
        <f t="shared" si="8"/>
        <v>0</v>
      </c>
      <c r="X17" s="105" t="s">
        <v>656</v>
      </c>
      <c r="Y17" s="259"/>
      <c r="Z17" s="259" t="s">
        <v>719</v>
      </c>
      <c r="AA17" s="105"/>
      <c r="AB17" s="138" t="s">
        <v>702</v>
      </c>
      <c r="AC17" s="598">
        <v>1.5</v>
      </c>
      <c r="AD17" s="146">
        <v>165</v>
      </c>
      <c r="AE17" s="143">
        <f t="shared" si="9"/>
        <v>247.5</v>
      </c>
      <c r="AF17" s="143"/>
      <c r="AG17" s="147"/>
      <c r="AH17" s="148"/>
      <c r="AI17" s="141"/>
      <c r="AJ17" s="142"/>
      <c r="AK17" s="142"/>
      <c r="AL17" s="142"/>
      <c r="AM17" s="146"/>
      <c r="AN17" s="147"/>
      <c r="AO17" s="148"/>
      <c r="AP17" s="148"/>
      <c r="AQ17" s="101"/>
      <c r="AR17" s="101"/>
      <c r="AS17" s="101"/>
      <c r="AT17" s="101"/>
      <c r="AU17" s="101"/>
      <c r="AV17" s="101"/>
      <c r="AW17" s="101"/>
      <c r="AX17" s="101"/>
      <c r="AY17" s="146"/>
      <c r="AZ17" s="148"/>
      <c r="BA17" s="148"/>
      <c r="BD17" s="295"/>
      <c r="BE17" s="295"/>
      <c r="BF17" s="295"/>
      <c r="BG17" s="294"/>
      <c r="BH17" s="294"/>
      <c r="BI17" s="294"/>
      <c r="BJ17" s="294"/>
      <c r="BK17" s="294"/>
      <c r="BL17" s="294"/>
      <c r="BM17" s="294"/>
      <c r="BN17" s="294"/>
      <c r="BO17" s="294"/>
      <c r="BP17" s="294"/>
      <c r="BQ17" s="294"/>
      <c r="BR17" s="294"/>
      <c r="BS17" s="294"/>
      <c r="BT17" s="294"/>
      <c r="BU17" s="294"/>
      <c r="BV17" s="294"/>
      <c r="BW17" s="294"/>
      <c r="BX17" s="294"/>
      <c r="BY17" s="294"/>
      <c r="BZ17" s="294"/>
      <c r="CA17" s="294"/>
      <c r="CB17" s="294"/>
      <c r="CC17" s="294"/>
      <c r="CD17" s="294"/>
      <c r="CE17" s="294"/>
      <c r="CF17" s="294"/>
      <c r="CG17" s="294"/>
      <c r="CH17" s="294"/>
      <c r="CI17" s="294"/>
      <c r="CJ17" s="294"/>
      <c r="CK17" s="294"/>
      <c r="CL17" s="294"/>
      <c r="CM17" s="294"/>
      <c r="CN17" s="294"/>
    </row>
    <row r="18" spans="1:92" ht="15" customHeight="1" x14ac:dyDescent="0.35">
      <c r="A18" s="581"/>
      <c r="B18" s="689"/>
      <c r="C18" s="696" t="s">
        <v>708</v>
      </c>
      <c r="D18" s="699"/>
      <c r="E18" s="698" t="s">
        <v>903</v>
      </c>
      <c r="F18" s="692">
        <v>1</v>
      </c>
      <c r="G18" s="584"/>
      <c r="H18" s="585"/>
      <c r="I18" s="586">
        <f t="shared" si="0"/>
        <v>0</v>
      </c>
      <c r="J18" s="584"/>
      <c r="K18" s="655">
        <f t="shared" si="1"/>
        <v>0</v>
      </c>
      <c r="L18" s="151"/>
      <c r="M18" s="166">
        <f t="shared" si="2"/>
        <v>0</v>
      </c>
      <c r="N18" s="166"/>
      <c r="O18" s="167">
        <f t="shared" si="3"/>
        <v>0</v>
      </c>
      <c r="P18" s="584"/>
      <c r="Q18" s="585">
        <f t="shared" si="4"/>
        <v>0</v>
      </c>
      <c r="R18" s="585"/>
      <c r="S18" s="655">
        <f t="shared" si="5"/>
        <v>0</v>
      </c>
      <c r="T18" s="151">
        <f t="shared" si="6"/>
        <v>0</v>
      </c>
      <c r="U18" s="166">
        <f t="shared" si="7"/>
        <v>0</v>
      </c>
      <c r="V18" s="167">
        <f t="shared" si="8"/>
        <v>0</v>
      </c>
      <c r="X18" s="105"/>
      <c r="Y18" s="587"/>
      <c r="Z18" s="587"/>
      <c r="AA18" s="105"/>
      <c r="AB18" s="106"/>
      <c r="AC18" s="105"/>
      <c r="AD18" s="140"/>
      <c r="AE18" s="143"/>
      <c r="AF18" s="143"/>
      <c r="AG18" s="147"/>
      <c r="AH18" s="142"/>
      <c r="AI18" s="146"/>
      <c r="AJ18" s="147"/>
      <c r="AK18" s="148"/>
      <c r="AL18" s="148"/>
      <c r="AM18" s="140"/>
      <c r="AN18" s="143"/>
      <c r="AO18" s="142"/>
      <c r="AP18" s="142"/>
      <c r="AQ18" s="101"/>
      <c r="AR18" s="101"/>
      <c r="AS18" s="101"/>
      <c r="AT18" s="101"/>
      <c r="AU18" s="101"/>
      <c r="AV18" s="101"/>
      <c r="AW18" s="101"/>
      <c r="AX18" s="101"/>
      <c r="AY18" s="146"/>
      <c r="AZ18" s="148"/>
      <c r="BA18" s="148"/>
      <c r="BD18" s="295"/>
      <c r="BE18" s="295"/>
      <c r="BF18" s="295"/>
      <c r="BG18" s="294"/>
      <c r="BH18" s="294"/>
      <c r="BI18" s="294"/>
      <c r="BJ18" s="294"/>
      <c r="BK18" s="294"/>
      <c r="BL18" s="294"/>
      <c r="BM18" s="294"/>
      <c r="BN18" s="294"/>
      <c r="BO18" s="294"/>
      <c r="BP18" s="294"/>
      <c r="BQ18" s="294"/>
      <c r="BR18" s="294"/>
      <c r="BS18" s="294"/>
      <c r="BT18" s="294"/>
      <c r="BU18" s="294"/>
      <c r="BV18" s="294"/>
      <c r="BW18" s="294"/>
      <c r="BX18" s="294"/>
      <c r="BY18" s="294"/>
      <c r="BZ18" s="294"/>
      <c r="CA18" s="294"/>
      <c r="CB18" s="294"/>
      <c r="CC18" s="294"/>
      <c r="CD18" s="294"/>
      <c r="CE18" s="294"/>
      <c r="CF18" s="294"/>
      <c r="CG18" s="294"/>
      <c r="CH18" s="294"/>
      <c r="CI18" s="294"/>
      <c r="CJ18" s="294"/>
      <c r="CK18" s="294"/>
      <c r="CL18" s="294"/>
      <c r="CM18" s="294"/>
      <c r="CN18" s="294"/>
    </row>
    <row r="19" spans="1:92" ht="15" customHeight="1" x14ac:dyDescent="0.35">
      <c r="A19" s="581"/>
      <c r="B19" s="689"/>
      <c r="C19" s="696" t="s">
        <v>710</v>
      </c>
      <c r="D19" s="699"/>
      <c r="E19" s="698" t="s">
        <v>903</v>
      </c>
      <c r="F19" s="692">
        <v>1</v>
      </c>
      <c r="G19" s="590"/>
      <c r="H19" s="591"/>
      <c r="I19" s="592">
        <f t="shared" si="0"/>
        <v>0</v>
      </c>
      <c r="J19" s="590"/>
      <c r="K19" s="298">
        <f t="shared" si="1"/>
        <v>0</v>
      </c>
      <c r="L19" s="584"/>
      <c r="M19" s="585">
        <f t="shared" si="2"/>
        <v>0</v>
      </c>
      <c r="N19" s="585"/>
      <c r="O19" s="586">
        <f t="shared" si="3"/>
        <v>0</v>
      </c>
      <c r="P19" s="151"/>
      <c r="Q19" s="166">
        <f t="shared" si="4"/>
        <v>0</v>
      </c>
      <c r="R19" s="166"/>
      <c r="S19" s="298">
        <f t="shared" si="5"/>
        <v>0</v>
      </c>
      <c r="T19" s="151">
        <f t="shared" si="6"/>
        <v>0</v>
      </c>
      <c r="U19" s="166">
        <f t="shared" si="7"/>
        <v>0</v>
      </c>
      <c r="V19" s="167">
        <f t="shared" si="8"/>
        <v>0</v>
      </c>
      <c r="X19" s="135" t="s">
        <v>166</v>
      </c>
      <c r="Y19" s="136"/>
      <c r="Z19" s="136" t="s">
        <v>721</v>
      </c>
      <c r="AA19" s="105"/>
      <c r="AB19" s="106"/>
      <c r="AC19" s="113"/>
      <c r="AD19" s="113"/>
      <c r="AE19" s="113"/>
      <c r="AF19" s="143"/>
      <c r="AG19" s="147"/>
      <c r="AH19" s="148"/>
      <c r="AI19" s="141"/>
      <c r="AJ19" s="142"/>
      <c r="AK19" s="142"/>
      <c r="AL19" s="142"/>
      <c r="AM19" s="146"/>
      <c r="AN19" s="147"/>
      <c r="AO19" s="148"/>
      <c r="AP19" s="148"/>
      <c r="AQ19" s="101"/>
      <c r="AR19" s="101"/>
      <c r="AS19" s="101"/>
      <c r="AT19" s="101"/>
      <c r="AU19" s="101"/>
      <c r="AV19" s="101"/>
      <c r="AW19" s="101"/>
      <c r="AX19" s="101"/>
      <c r="AY19" s="146"/>
      <c r="AZ19" s="148"/>
      <c r="BA19" s="148"/>
      <c r="BD19" s="295"/>
      <c r="BE19" s="295"/>
      <c r="BF19" s="295"/>
      <c r="BG19" s="294"/>
      <c r="BH19" s="294"/>
      <c r="BI19" s="294"/>
      <c r="BJ19" s="294"/>
      <c r="BK19" s="294"/>
      <c r="BL19" s="294"/>
      <c r="BM19" s="294"/>
      <c r="BN19" s="294"/>
      <c r="BO19" s="294"/>
      <c r="BP19" s="294"/>
      <c r="BQ19" s="294"/>
      <c r="BR19" s="294"/>
      <c r="BS19" s="294"/>
      <c r="BT19" s="294"/>
      <c r="BU19" s="294"/>
      <c r="BV19" s="294"/>
      <c r="BW19" s="294"/>
      <c r="BX19" s="294"/>
      <c r="BY19" s="294"/>
      <c r="BZ19" s="294"/>
      <c r="CA19" s="294"/>
      <c r="CB19" s="294"/>
      <c r="CC19" s="294"/>
      <c r="CD19" s="294"/>
      <c r="CE19" s="294"/>
      <c r="CF19" s="294"/>
      <c r="CG19" s="294"/>
      <c r="CH19" s="294"/>
      <c r="CI19" s="294"/>
      <c r="CJ19" s="294"/>
      <c r="CK19" s="294"/>
      <c r="CL19" s="294"/>
      <c r="CM19" s="294"/>
      <c r="CN19" s="294"/>
    </row>
    <row r="20" spans="1:92" ht="15" customHeight="1" x14ac:dyDescent="0.35">
      <c r="A20" s="581"/>
      <c r="B20" s="689"/>
      <c r="C20" s="696" t="s">
        <v>712</v>
      </c>
      <c r="D20" s="699"/>
      <c r="E20" s="698" t="s">
        <v>903</v>
      </c>
      <c r="F20" s="692">
        <v>1</v>
      </c>
      <c r="G20" s="162"/>
      <c r="H20" s="163"/>
      <c r="I20" s="274">
        <f t="shared" si="0"/>
        <v>0</v>
      </c>
      <c r="J20" s="162"/>
      <c r="K20" s="276">
        <f t="shared" si="1"/>
        <v>0</v>
      </c>
      <c r="L20" s="162"/>
      <c r="M20" s="278">
        <f t="shared" si="2"/>
        <v>0</v>
      </c>
      <c r="N20" s="163"/>
      <c r="O20" s="274">
        <f t="shared" si="3"/>
        <v>0</v>
      </c>
      <c r="P20" s="584"/>
      <c r="Q20" s="585">
        <f t="shared" si="4"/>
        <v>0</v>
      </c>
      <c r="R20" s="588"/>
      <c r="S20" s="655">
        <f t="shared" si="5"/>
        <v>0</v>
      </c>
      <c r="T20" s="124">
        <f t="shared" si="6"/>
        <v>0</v>
      </c>
      <c r="U20" s="122">
        <f t="shared" si="7"/>
        <v>0</v>
      </c>
      <c r="V20" s="123">
        <f t="shared" si="8"/>
        <v>0</v>
      </c>
      <c r="X20" s="105" t="s">
        <v>169</v>
      </c>
      <c r="Y20" s="606"/>
      <c r="Z20" s="606" t="s">
        <v>723</v>
      </c>
      <c r="AA20" s="105"/>
      <c r="AB20" s="138" t="s">
        <v>702</v>
      </c>
      <c r="AC20" s="598">
        <v>0.5</v>
      </c>
      <c r="AD20" s="146">
        <v>205</v>
      </c>
      <c r="AE20" s="143">
        <f t="shared" ref="AE20:AE76" si="10">AD20*AC20</f>
        <v>102.5</v>
      </c>
      <c r="AF20" s="143"/>
      <c r="AG20" s="147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D20" s="295"/>
      <c r="BE20" s="295"/>
      <c r="BF20" s="295"/>
      <c r="BG20" s="294"/>
      <c r="BH20" s="294"/>
      <c r="BI20" s="294"/>
      <c r="BJ20" s="294"/>
      <c r="BK20" s="294"/>
      <c r="BL20" s="294"/>
      <c r="BM20" s="294"/>
      <c r="BN20" s="294"/>
      <c r="BO20" s="294"/>
      <c r="BP20" s="294"/>
      <c r="BQ20" s="294"/>
      <c r="BR20" s="294"/>
      <c r="BS20" s="294"/>
      <c r="BT20" s="294"/>
      <c r="BU20" s="294"/>
      <c r="BV20" s="294"/>
      <c r="BW20" s="294"/>
      <c r="BX20" s="294"/>
      <c r="BY20" s="294"/>
      <c r="BZ20" s="294"/>
      <c r="CA20" s="294"/>
      <c r="CB20" s="294"/>
      <c r="CC20" s="294"/>
      <c r="CD20" s="294"/>
      <c r="CE20" s="294"/>
      <c r="CF20" s="294"/>
      <c r="CG20" s="294"/>
      <c r="CH20" s="294"/>
      <c r="CI20" s="294"/>
      <c r="CJ20" s="294"/>
      <c r="CK20" s="294"/>
      <c r="CL20" s="294"/>
      <c r="CM20" s="294"/>
      <c r="CN20" s="294"/>
    </row>
    <row r="21" spans="1:92" ht="15" customHeight="1" x14ac:dyDescent="0.35">
      <c r="A21" s="581"/>
      <c r="B21" s="700"/>
      <c r="C21" s="711" t="s">
        <v>714</v>
      </c>
      <c r="D21" s="712"/>
      <c r="E21" s="703" t="s">
        <v>903</v>
      </c>
      <c r="F21" s="704">
        <v>1</v>
      </c>
      <c r="G21" s="162"/>
      <c r="H21" s="163"/>
      <c r="I21" s="274">
        <f t="shared" si="0"/>
        <v>0</v>
      </c>
      <c r="J21" s="162"/>
      <c r="K21" s="276">
        <f t="shared" si="1"/>
        <v>0</v>
      </c>
      <c r="L21" s="162"/>
      <c r="M21" s="278">
        <f t="shared" si="2"/>
        <v>0</v>
      </c>
      <c r="N21" s="163"/>
      <c r="O21" s="274">
        <f t="shared" si="3"/>
        <v>0</v>
      </c>
      <c r="P21" s="584"/>
      <c r="Q21" s="585">
        <f t="shared" si="4"/>
        <v>0</v>
      </c>
      <c r="R21" s="588"/>
      <c r="S21" s="655">
        <f t="shared" si="5"/>
        <v>0</v>
      </c>
      <c r="T21" s="124">
        <f t="shared" si="6"/>
        <v>0</v>
      </c>
      <c r="U21" s="122">
        <f t="shared" si="7"/>
        <v>0</v>
      </c>
      <c r="V21" s="123">
        <f t="shared" si="8"/>
        <v>0</v>
      </c>
      <c r="X21" s="105" t="s">
        <v>204</v>
      </c>
      <c r="Y21" s="259"/>
      <c r="Z21" s="603" t="s">
        <v>725</v>
      </c>
      <c r="AA21" s="105"/>
      <c r="AB21" s="138" t="s">
        <v>702</v>
      </c>
      <c r="AC21" s="598">
        <v>1.5</v>
      </c>
      <c r="AD21" s="146">
        <v>205</v>
      </c>
      <c r="AE21" s="143">
        <f t="shared" si="10"/>
        <v>307.5</v>
      </c>
      <c r="AF21" s="143"/>
      <c r="AG21" s="147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D21" s="295"/>
      <c r="BE21" s="295"/>
      <c r="BF21" s="295"/>
      <c r="BG21" s="294"/>
      <c r="BH21" s="294"/>
      <c r="BI21" s="294"/>
      <c r="BJ21" s="294"/>
      <c r="BK21" s="294"/>
      <c r="BL21" s="294"/>
      <c r="BM21" s="294"/>
      <c r="BN21" s="294"/>
      <c r="BO21" s="294"/>
      <c r="BP21" s="294"/>
      <c r="BQ21" s="294"/>
      <c r="BR21" s="294"/>
      <c r="BS21" s="294"/>
      <c r="BT21" s="294"/>
      <c r="BU21" s="294"/>
      <c r="BV21" s="294"/>
      <c r="BW21" s="294"/>
      <c r="BX21" s="294"/>
      <c r="BY21" s="294"/>
      <c r="BZ21" s="294"/>
      <c r="CA21" s="294"/>
      <c r="CB21" s="294"/>
      <c r="CC21" s="294"/>
      <c r="CD21" s="294"/>
      <c r="CE21" s="294"/>
      <c r="CF21" s="294"/>
      <c r="CG21" s="294"/>
      <c r="CH21" s="294"/>
      <c r="CI21" s="294"/>
      <c r="CJ21" s="294"/>
      <c r="CK21" s="294"/>
      <c r="CL21" s="294"/>
      <c r="CM21" s="294"/>
      <c r="CN21" s="294"/>
    </row>
    <row r="22" spans="1:92" ht="15" customHeight="1" x14ac:dyDescent="0.35">
      <c r="A22" s="581"/>
      <c r="B22" s="705"/>
      <c r="C22" s="713"/>
      <c r="D22" s="714"/>
      <c r="E22" s="708"/>
      <c r="F22" s="709"/>
      <c r="G22" s="162"/>
      <c r="H22" s="163"/>
      <c r="I22" s="274">
        <f t="shared" si="0"/>
        <v>0</v>
      </c>
      <c r="J22" s="162"/>
      <c r="K22" s="276">
        <f t="shared" si="1"/>
        <v>0</v>
      </c>
      <c r="L22" s="162"/>
      <c r="M22" s="278">
        <f t="shared" si="2"/>
        <v>0</v>
      </c>
      <c r="N22" s="163"/>
      <c r="O22" s="274">
        <f t="shared" si="3"/>
        <v>0</v>
      </c>
      <c r="P22" s="584"/>
      <c r="Q22" s="585">
        <f t="shared" si="4"/>
        <v>0</v>
      </c>
      <c r="R22" s="588"/>
      <c r="S22" s="655">
        <f t="shared" si="5"/>
        <v>0</v>
      </c>
      <c r="T22" s="124">
        <f t="shared" si="6"/>
        <v>0</v>
      </c>
      <c r="U22" s="122">
        <f t="shared" si="7"/>
        <v>0</v>
      </c>
      <c r="V22" s="123">
        <f t="shared" si="8"/>
        <v>0</v>
      </c>
      <c r="X22" s="105" t="s">
        <v>219</v>
      </c>
      <c r="Y22" s="259"/>
      <c r="Z22" s="259" t="s">
        <v>727</v>
      </c>
      <c r="AA22" s="105"/>
      <c r="AB22" s="138" t="s">
        <v>657</v>
      </c>
      <c r="AC22" s="598">
        <v>20</v>
      </c>
      <c r="AD22" s="146">
        <v>51.25</v>
      </c>
      <c r="AE22" s="143">
        <f t="shared" si="10"/>
        <v>1025</v>
      </c>
      <c r="AF22" s="143"/>
      <c r="AG22" s="147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D22" s="295"/>
      <c r="BE22" s="295"/>
      <c r="BF22" s="295"/>
      <c r="BG22" s="294"/>
      <c r="BH22" s="294"/>
      <c r="BI22" s="294"/>
      <c r="BJ22" s="294"/>
      <c r="BK22" s="294"/>
      <c r="BL22" s="294"/>
      <c r="BM22" s="294"/>
      <c r="BN22" s="294"/>
      <c r="BO22" s="294"/>
      <c r="BP22" s="294"/>
      <c r="BQ22" s="294"/>
      <c r="BR22" s="294"/>
      <c r="BS22" s="294"/>
      <c r="BT22" s="294"/>
      <c r="BU22" s="294"/>
      <c r="BV22" s="294"/>
      <c r="BW22" s="294"/>
      <c r="BX22" s="294"/>
      <c r="BY22" s="294"/>
      <c r="BZ22" s="294"/>
      <c r="CA22" s="294"/>
      <c r="CB22" s="294"/>
      <c r="CC22" s="294"/>
      <c r="CD22" s="294"/>
      <c r="CE22" s="294"/>
      <c r="CF22" s="294"/>
      <c r="CG22" s="294"/>
      <c r="CH22" s="294"/>
      <c r="CI22" s="294"/>
      <c r="CJ22" s="294"/>
      <c r="CK22" s="294"/>
      <c r="CL22" s="294"/>
      <c r="CM22" s="294"/>
      <c r="CN22" s="294"/>
    </row>
    <row r="23" spans="1:92" ht="15" customHeight="1" x14ac:dyDescent="0.35">
      <c r="A23" s="581"/>
      <c r="B23" s="689"/>
      <c r="C23" s="696" t="s">
        <v>904</v>
      </c>
      <c r="D23" s="715"/>
      <c r="E23" s="716" t="s">
        <v>903</v>
      </c>
      <c r="F23" s="692">
        <v>1</v>
      </c>
      <c r="G23" s="162"/>
      <c r="H23" s="163"/>
      <c r="I23" s="274">
        <f t="shared" si="0"/>
        <v>0</v>
      </c>
      <c r="J23" s="162"/>
      <c r="K23" s="276">
        <f t="shared" si="1"/>
        <v>0</v>
      </c>
      <c r="L23" s="162"/>
      <c r="M23" s="278">
        <f t="shared" si="2"/>
        <v>0</v>
      </c>
      <c r="N23" s="163"/>
      <c r="O23" s="274">
        <f t="shared" si="3"/>
        <v>0</v>
      </c>
      <c r="P23" s="584"/>
      <c r="Q23" s="585">
        <f t="shared" si="4"/>
        <v>0</v>
      </c>
      <c r="R23" s="588"/>
      <c r="S23" s="655">
        <f t="shared" si="5"/>
        <v>0</v>
      </c>
      <c r="T23" s="124">
        <f t="shared" si="6"/>
        <v>0</v>
      </c>
      <c r="U23" s="122">
        <f t="shared" si="7"/>
        <v>0</v>
      </c>
      <c r="V23" s="123">
        <f t="shared" si="8"/>
        <v>0</v>
      </c>
      <c r="X23" s="105" t="s">
        <v>234</v>
      </c>
      <c r="Y23" s="126"/>
      <c r="Z23" s="259" t="s">
        <v>729</v>
      </c>
      <c r="AA23" s="105"/>
      <c r="AB23" s="138" t="s">
        <v>702</v>
      </c>
      <c r="AC23" s="113">
        <v>4</v>
      </c>
      <c r="AD23" s="146">
        <v>205</v>
      </c>
      <c r="AE23" s="143">
        <f t="shared" si="10"/>
        <v>820</v>
      </c>
      <c r="AF23" s="143"/>
      <c r="AG23" s="147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D23" s="295"/>
      <c r="BE23" s="295"/>
      <c r="BF23" s="295"/>
      <c r="BG23" s="294"/>
      <c r="BH23" s="294"/>
      <c r="BI23" s="294"/>
      <c r="BJ23" s="294"/>
      <c r="BK23" s="294"/>
      <c r="BL23" s="294"/>
      <c r="BM23" s="294"/>
      <c r="BN23" s="294"/>
      <c r="BO23" s="294"/>
      <c r="BP23" s="294"/>
      <c r="BQ23" s="294"/>
      <c r="BR23" s="294"/>
      <c r="BS23" s="294"/>
      <c r="BT23" s="294"/>
      <c r="BU23" s="294"/>
      <c r="BV23" s="294"/>
      <c r="BW23" s="294"/>
      <c r="BX23" s="294"/>
      <c r="BY23" s="294"/>
      <c r="BZ23" s="294"/>
      <c r="CA23" s="294"/>
      <c r="CB23" s="294"/>
      <c r="CC23" s="294"/>
      <c r="CD23" s="294"/>
      <c r="CE23" s="294"/>
      <c r="CF23" s="294"/>
      <c r="CG23" s="294"/>
      <c r="CH23" s="294"/>
      <c r="CI23" s="294"/>
      <c r="CJ23" s="294"/>
      <c r="CK23" s="294"/>
      <c r="CL23" s="294"/>
      <c r="CM23" s="294"/>
      <c r="CN23" s="294"/>
    </row>
    <row r="24" spans="1:92" ht="15" customHeight="1" x14ac:dyDescent="0.35">
      <c r="A24" s="581"/>
      <c r="B24" s="689"/>
      <c r="C24" s="696" t="s">
        <v>905</v>
      </c>
      <c r="D24" s="697"/>
      <c r="E24" s="717" t="s">
        <v>903</v>
      </c>
      <c r="F24" s="692">
        <v>1</v>
      </c>
      <c r="G24" s="162"/>
      <c r="H24" s="163"/>
      <c r="I24" s="274">
        <f t="shared" si="0"/>
        <v>0</v>
      </c>
      <c r="J24" s="162"/>
      <c r="K24" s="276">
        <f t="shared" si="1"/>
        <v>0</v>
      </c>
      <c r="L24" s="162"/>
      <c r="M24" s="278">
        <f t="shared" si="2"/>
        <v>0</v>
      </c>
      <c r="N24" s="163"/>
      <c r="O24" s="274">
        <f t="shared" si="3"/>
        <v>0</v>
      </c>
      <c r="P24" s="584"/>
      <c r="Q24" s="585">
        <f t="shared" si="4"/>
        <v>0</v>
      </c>
      <c r="R24" s="588"/>
      <c r="S24" s="655">
        <f t="shared" si="5"/>
        <v>0</v>
      </c>
      <c r="T24" s="124">
        <f t="shared" si="6"/>
        <v>0</v>
      </c>
      <c r="U24" s="122">
        <f t="shared" si="7"/>
        <v>0</v>
      </c>
      <c r="V24" s="123">
        <f t="shared" si="8"/>
        <v>0</v>
      </c>
      <c r="X24" s="105" t="s">
        <v>245</v>
      </c>
      <c r="Y24" s="126"/>
      <c r="Z24" s="259" t="s">
        <v>731</v>
      </c>
      <c r="AA24" s="105"/>
      <c r="AB24" s="138" t="s">
        <v>657</v>
      </c>
      <c r="AC24" s="129">
        <v>50</v>
      </c>
      <c r="AD24" s="146">
        <v>32</v>
      </c>
      <c r="AE24" s="143">
        <f t="shared" si="10"/>
        <v>1600</v>
      </c>
      <c r="AF24" s="143"/>
      <c r="AG24" s="147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D24" s="295"/>
      <c r="BE24" s="295"/>
      <c r="BF24" s="295"/>
      <c r="BG24" s="294"/>
      <c r="BH24" s="294"/>
      <c r="BI24" s="294"/>
      <c r="BJ24" s="294"/>
      <c r="BK24" s="294"/>
      <c r="BL24" s="294"/>
      <c r="BM24" s="294"/>
      <c r="BN24" s="294"/>
      <c r="BO24" s="294"/>
      <c r="BP24" s="294"/>
      <c r="BQ24" s="294"/>
      <c r="BR24" s="294"/>
      <c r="BS24" s="294"/>
      <c r="BT24" s="294"/>
      <c r="BU24" s="294"/>
      <c r="BV24" s="294"/>
      <c r="BW24" s="294"/>
      <c r="BX24" s="294"/>
      <c r="BY24" s="294"/>
      <c r="BZ24" s="294"/>
      <c r="CA24" s="294"/>
      <c r="CB24" s="294"/>
      <c r="CC24" s="294"/>
      <c r="CD24" s="294"/>
      <c r="CE24" s="294"/>
      <c r="CF24" s="294"/>
      <c r="CG24" s="294"/>
      <c r="CH24" s="294"/>
      <c r="CI24" s="294"/>
      <c r="CJ24" s="294"/>
      <c r="CK24" s="294"/>
      <c r="CL24" s="294"/>
      <c r="CM24" s="294"/>
      <c r="CN24" s="294"/>
    </row>
    <row r="25" spans="1:92" ht="15" customHeight="1" x14ac:dyDescent="0.35">
      <c r="A25" s="610"/>
      <c r="B25" s="718"/>
      <c r="C25" s="696" t="s">
        <v>906</v>
      </c>
      <c r="D25" s="699"/>
      <c r="E25" s="698" t="s">
        <v>903</v>
      </c>
      <c r="F25" s="692">
        <v>1</v>
      </c>
      <c r="G25" s="162"/>
      <c r="H25" s="163"/>
      <c r="I25" s="274">
        <f t="shared" si="0"/>
        <v>0</v>
      </c>
      <c r="J25" s="162"/>
      <c r="K25" s="276">
        <f t="shared" si="1"/>
        <v>0</v>
      </c>
      <c r="L25" s="162"/>
      <c r="M25" s="278">
        <f t="shared" si="2"/>
        <v>0</v>
      </c>
      <c r="N25" s="163"/>
      <c r="O25" s="274">
        <f t="shared" si="3"/>
        <v>0</v>
      </c>
      <c r="P25" s="584"/>
      <c r="Q25" s="585">
        <f t="shared" si="4"/>
        <v>0</v>
      </c>
      <c r="R25" s="588"/>
      <c r="S25" s="655">
        <f t="shared" si="5"/>
        <v>0</v>
      </c>
      <c r="T25" s="124">
        <f t="shared" si="6"/>
        <v>0</v>
      </c>
      <c r="U25" s="122">
        <f t="shared" si="7"/>
        <v>0</v>
      </c>
      <c r="V25" s="123">
        <f t="shared" si="8"/>
        <v>0</v>
      </c>
      <c r="X25" s="105" t="s">
        <v>256</v>
      </c>
      <c r="Y25" s="126"/>
      <c r="Z25" s="603" t="s">
        <v>733</v>
      </c>
      <c r="AA25" s="105"/>
      <c r="AB25" s="138" t="s">
        <v>657</v>
      </c>
      <c r="AC25" s="598">
        <v>100</v>
      </c>
      <c r="AD25" s="105">
        <v>3.9002999999999997</v>
      </c>
      <c r="AE25" s="143">
        <f t="shared" si="10"/>
        <v>390.03</v>
      </c>
      <c r="AF25" s="143"/>
      <c r="AG25" s="147"/>
      <c r="AH25" s="105"/>
      <c r="AI25" s="105"/>
      <c r="AJ25" s="105"/>
      <c r="AK25" s="105"/>
      <c r="AL25" s="105"/>
      <c r="AM25" s="105"/>
      <c r="AN25" s="105"/>
      <c r="AO25" s="105"/>
      <c r="AP25" s="105"/>
      <c r="AQ25" s="105"/>
      <c r="AR25" s="105"/>
      <c r="AS25" s="105"/>
      <c r="AT25" s="105"/>
      <c r="AU25" s="105"/>
      <c r="AV25" s="105"/>
      <c r="AW25" s="105"/>
      <c r="AX25" s="105"/>
      <c r="AY25" s="105"/>
      <c r="AZ25" s="105"/>
      <c r="BA25" s="105"/>
      <c r="BD25" s="295"/>
      <c r="BE25" s="295"/>
      <c r="BF25" s="295"/>
      <c r="BG25" s="294"/>
      <c r="BH25" s="294"/>
      <c r="BI25" s="294"/>
      <c r="BJ25" s="294"/>
      <c r="BK25" s="294"/>
      <c r="BL25" s="294"/>
      <c r="BM25" s="294"/>
      <c r="BN25" s="294"/>
      <c r="BO25" s="294"/>
      <c r="BP25" s="294"/>
      <c r="BQ25" s="294"/>
      <c r="BR25" s="294"/>
      <c r="BS25" s="294"/>
      <c r="BT25" s="294"/>
      <c r="BU25" s="294"/>
      <c r="BV25" s="294"/>
      <c r="BW25" s="294"/>
      <c r="BX25" s="294"/>
      <c r="BY25" s="294"/>
      <c r="BZ25" s="294"/>
      <c r="CA25" s="294"/>
      <c r="CB25" s="294"/>
      <c r="CC25" s="294"/>
      <c r="CD25" s="294"/>
      <c r="CE25" s="294"/>
      <c r="CF25" s="294"/>
      <c r="CG25" s="294"/>
      <c r="CH25" s="294"/>
      <c r="CI25" s="294"/>
      <c r="CJ25" s="294"/>
      <c r="CK25" s="294"/>
      <c r="CL25" s="294"/>
      <c r="CM25" s="294"/>
      <c r="CN25" s="294"/>
    </row>
    <row r="26" spans="1:92" ht="15" customHeight="1" x14ac:dyDescent="0.35">
      <c r="A26" s="613"/>
      <c r="B26" s="719"/>
      <c r="C26" s="696" t="s">
        <v>907</v>
      </c>
      <c r="D26" s="715"/>
      <c r="E26" s="716" t="s">
        <v>903</v>
      </c>
      <c r="F26" s="692">
        <v>1</v>
      </c>
      <c r="G26" s="162"/>
      <c r="H26" s="163"/>
      <c r="I26" s="274">
        <f t="shared" si="0"/>
        <v>0</v>
      </c>
      <c r="J26" s="162"/>
      <c r="K26" s="276">
        <f t="shared" si="1"/>
        <v>0</v>
      </c>
      <c r="L26" s="162"/>
      <c r="M26" s="278">
        <f t="shared" si="2"/>
        <v>0</v>
      </c>
      <c r="N26" s="163"/>
      <c r="O26" s="274">
        <f t="shared" si="3"/>
        <v>0</v>
      </c>
      <c r="P26" s="584"/>
      <c r="Q26" s="585">
        <f t="shared" si="4"/>
        <v>0</v>
      </c>
      <c r="R26" s="588"/>
      <c r="S26" s="655">
        <f t="shared" si="5"/>
        <v>0</v>
      </c>
      <c r="T26" s="124">
        <f t="shared" si="6"/>
        <v>0</v>
      </c>
      <c r="U26" s="122">
        <f t="shared" si="7"/>
        <v>0</v>
      </c>
      <c r="V26" s="123">
        <f t="shared" si="8"/>
        <v>0</v>
      </c>
      <c r="X26" s="105" t="s">
        <v>545</v>
      </c>
      <c r="Y26" s="126"/>
      <c r="Z26" s="259" t="s">
        <v>736</v>
      </c>
      <c r="AA26" s="105"/>
      <c r="AB26" s="138" t="s">
        <v>657</v>
      </c>
      <c r="AC26" s="598">
        <v>20</v>
      </c>
      <c r="AD26" s="105">
        <v>3.9002999999999997</v>
      </c>
      <c r="AE26" s="143">
        <f t="shared" si="10"/>
        <v>78.006</v>
      </c>
      <c r="AF26" s="143"/>
      <c r="AG26" s="147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D26" s="295"/>
      <c r="BE26" s="295"/>
      <c r="BF26" s="295"/>
      <c r="BG26" s="294"/>
      <c r="BH26" s="294"/>
      <c r="BI26" s="294"/>
      <c r="BJ26" s="294"/>
      <c r="BK26" s="294"/>
      <c r="BL26" s="294"/>
      <c r="BM26" s="294"/>
      <c r="BN26" s="294"/>
      <c r="BO26" s="294"/>
      <c r="BP26" s="294"/>
      <c r="BQ26" s="294"/>
      <c r="BR26" s="294"/>
      <c r="BS26" s="294"/>
      <c r="BT26" s="294"/>
      <c r="BU26" s="294"/>
      <c r="BV26" s="294"/>
      <c r="BW26" s="294"/>
      <c r="BX26" s="294"/>
      <c r="BY26" s="294"/>
      <c r="BZ26" s="294"/>
      <c r="CA26" s="294"/>
      <c r="CB26" s="294"/>
      <c r="CC26" s="294"/>
      <c r="CD26" s="294"/>
      <c r="CE26" s="294"/>
      <c r="CF26" s="294"/>
      <c r="CG26" s="294"/>
      <c r="CH26" s="294"/>
      <c r="CI26" s="294"/>
      <c r="CJ26" s="294"/>
      <c r="CK26" s="294"/>
      <c r="CL26" s="294"/>
      <c r="CM26" s="294"/>
      <c r="CN26" s="294"/>
    </row>
    <row r="27" spans="1:92" ht="15" customHeight="1" x14ac:dyDescent="0.35">
      <c r="A27" s="581"/>
      <c r="B27" s="700"/>
      <c r="C27" s="720" t="s">
        <v>908</v>
      </c>
      <c r="D27" s="699"/>
      <c r="E27" s="698" t="s">
        <v>903</v>
      </c>
      <c r="F27" s="692">
        <v>1</v>
      </c>
      <c r="G27" s="584"/>
      <c r="H27" s="166"/>
      <c r="I27" s="167">
        <f t="shared" si="0"/>
        <v>0</v>
      </c>
      <c r="J27" s="584"/>
      <c r="K27" s="655">
        <f t="shared" si="1"/>
        <v>0</v>
      </c>
      <c r="L27" s="584"/>
      <c r="M27" s="585">
        <f t="shared" si="2"/>
        <v>0</v>
      </c>
      <c r="N27" s="585"/>
      <c r="O27" s="586">
        <f t="shared" si="3"/>
        <v>0</v>
      </c>
      <c r="P27" s="151"/>
      <c r="Q27" s="166">
        <f t="shared" si="4"/>
        <v>0</v>
      </c>
      <c r="R27" s="166"/>
      <c r="S27" s="298">
        <f t="shared" si="5"/>
        <v>0</v>
      </c>
      <c r="T27" s="151">
        <f t="shared" si="6"/>
        <v>0</v>
      </c>
      <c r="U27" s="166">
        <f t="shared" si="7"/>
        <v>0</v>
      </c>
      <c r="V27" s="167">
        <f t="shared" si="8"/>
        <v>0</v>
      </c>
      <c r="X27" s="126"/>
      <c r="Y27" s="259"/>
      <c r="Z27" s="112"/>
      <c r="AA27" s="105"/>
      <c r="AB27" s="138"/>
      <c r="AC27" s="129"/>
      <c r="AD27" s="140"/>
      <c r="AE27" s="143">
        <f t="shared" si="10"/>
        <v>0</v>
      </c>
      <c r="AF27" s="143"/>
      <c r="AG27" s="147"/>
      <c r="AH27" s="142"/>
      <c r="AI27" s="141"/>
      <c r="AJ27" s="142"/>
      <c r="AK27" s="142"/>
      <c r="AL27" s="142"/>
      <c r="AM27" s="146"/>
      <c r="AN27" s="147"/>
      <c r="AO27" s="148"/>
      <c r="AP27" s="148"/>
      <c r="AQ27" s="101"/>
      <c r="AR27" s="101"/>
      <c r="AS27" s="101"/>
      <c r="AT27" s="101"/>
      <c r="AU27" s="101"/>
      <c r="AV27" s="101"/>
      <c r="AW27" s="101"/>
      <c r="AX27" s="101"/>
      <c r="AY27" s="146"/>
      <c r="AZ27" s="148"/>
      <c r="BA27" s="148"/>
      <c r="BD27" s="295"/>
      <c r="BE27" s="295"/>
      <c r="BF27" s="295"/>
      <c r="BG27" s="294"/>
      <c r="BH27" s="294"/>
      <c r="BI27" s="294"/>
      <c r="BJ27" s="294"/>
      <c r="BK27" s="294"/>
      <c r="BL27" s="294"/>
      <c r="BM27" s="294"/>
      <c r="BN27" s="294"/>
      <c r="BO27" s="294"/>
      <c r="BP27" s="294"/>
      <c r="BQ27" s="294"/>
      <c r="BR27" s="294"/>
      <c r="BS27" s="294"/>
      <c r="BT27" s="294"/>
      <c r="BU27" s="294"/>
      <c r="BV27" s="294"/>
      <c r="BW27" s="294"/>
      <c r="BX27" s="294"/>
      <c r="BY27" s="294"/>
      <c r="BZ27" s="294"/>
      <c r="CA27" s="294"/>
      <c r="CB27" s="294"/>
      <c r="CC27" s="294"/>
      <c r="CD27" s="294"/>
      <c r="CE27" s="294"/>
      <c r="CF27" s="294"/>
      <c r="CG27" s="294"/>
      <c r="CH27" s="294"/>
      <c r="CI27" s="294"/>
      <c r="CJ27" s="294"/>
      <c r="CK27" s="294"/>
      <c r="CL27" s="294"/>
      <c r="CM27" s="294"/>
      <c r="CN27" s="294"/>
    </row>
    <row r="28" spans="1:92" ht="15" customHeight="1" x14ac:dyDescent="0.35">
      <c r="A28" s="581"/>
      <c r="B28" s="689"/>
      <c r="C28" s="696" t="s">
        <v>909</v>
      </c>
      <c r="D28" s="699"/>
      <c r="E28" s="698" t="s">
        <v>903</v>
      </c>
      <c r="F28" s="692">
        <v>1</v>
      </c>
      <c r="G28" s="584"/>
      <c r="H28" s="166"/>
      <c r="I28" s="167">
        <f t="shared" si="0"/>
        <v>0</v>
      </c>
      <c r="J28" s="584"/>
      <c r="K28" s="655">
        <f t="shared" si="1"/>
        <v>0</v>
      </c>
      <c r="L28" s="584"/>
      <c r="M28" s="585">
        <f t="shared" si="2"/>
        <v>0</v>
      </c>
      <c r="N28" s="585"/>
      <c r="O28" s="586">
        <f t="shared" si="3"/>
        <v>0</v>
      </c>
      <c r="P28" s="151"/>
      <c r="Q28" s="166">
        <f t="shared" si="4"/>
        <v>0</v>
      </c>
      <c r="R28" s="166"/>
      <c r="S28" s="298">
        <f t="shared" si="5"/>
        <v>0</v>
      </c>
      <c r="T28" s="151">
        <f t="shared" si="6"/>
        <v>0</v>
      </c>
      <c r="U28" s="166">
        <f t="shared" si="7"/>
        <v>0</v>
      </c>
      <c r="V28" s="167">
        <f t="shared" si="8"/>
        <v>0</v>
      </c>
      <c r="X28" s="260" t="s">
        <v>287</v>
      </c>
      <c r="Y28" s="101"/>
      <c r="Z28" s="136" t="s">
        <v>742</v>
      </c>
      <c r="AA28" s="105"/>
      <c r="AB28" s="138"/>
      <c r="AC28" s="129"/>
      <c r="AD28" s="140"/>
      <c r="AE28" s="143">
        <f t="shared" si="10"/>
        <v>0</v>
      </c>
      <c r="AF28" s="143"/>
      <c r="AG28" s="147"/>
      <c r="AH28" s="142"/>
      <c r="AI28" s="141"/>
      <c r="AJ28" s="142"/>
      <c r="AK28" s="142"/>
      <c r="AL28" s="142"/>
      <c r="AM28" s="146"/>
      <c r="AN28" s="147"/>
      <c r="AO28" s="148"/>
      <c r="AP28" s="148"/>
      <c r="AQ28" s="101"/>
      <c r="AR28" s="101"/>
      <c r="AS28" s="101"/>
      <c r="AT28" s="101"/>
      <c r="AU28" s="101"/>
      <c r="AV28" s="101"/>
      <c r="AW28" s="101"/>
      <c r="AX28" s="101"/>
      <c r="AY28" s="146"/>
      <c r="AZ28" s="148"/>
      <c r="BA28" s="148"/>
      <c r="BD28" s="295"/>
      <c r="BE28" s="295"/>
      <c r="BF28" s="295"/>
      <c r="BG28" s="294"/>
      <c r="BH28" s="294"/>
      <c r="BI28" s="294"/>
      <c r="BJ28" s="294"/>
      <c r="BK28" s="294"/>
      <c r="BL28" s="294"/>
      <c r="BM28" s="294"/>
      <c r="BN28" s="294"/>
      <c r="BO28" s="294"/>
      <c r="BP28" s="294"/>
      <c r="BQ28" s="294"/>
      <c r="BR28" s="294"/>
      <c r="BS28" s="294"/>
      <c r="BT28" s="294"/>
      <c r="BU28" s="294"/>
      <c r="BV28" s="294"/>
      <c r="BW28" s="294"/>
      <c r="BX28" s="294"/>
      <c r="BY28" s="294"/>
      <c r="BZ28" s="294"/>
      <c r="CA28" s="294"/>
      <c r="CB28" s="294"/>
      <c r="CC28" s="294"/>
      <c r="CD28" s="294"/>
      <c r="CE28" s="294"/>
      <c r="CF28" s="294"/>
      <c r="CG28" s="294"/>
      <c r="CH28" s="294"/>
      <c r="CI28" s="294"/>
      <c r="CJ28" s="294"/>
      <c r="CK28" s="294"/>
      <c r="CL28" s="294"/>
      <c r="CM28" s="294"/>
      <c r="CN28" s="294"/>
    </row>
    <row r="29" spans="1:92" ht="15" customHeight="1" x14ac:dyDescent="0.35">
      <c r="A29" s="581"/>
      <c r="B29" s="700"/>
      <c r="C29" s="701" t="s">
        <v>1030</v>
      </c>
      <c r="D29" s="702"/>
      <c r="E29" s="703" t="s">
        <v>903</v>
      </c>
      <c r="F29" s="704">
        <v>1</v>
      </c>
      <c r="G29" s="162"/>
      <c r="H29" s="163"/>
      <c r="I29" s="274">
        <f t="shared" si="0"/>
        <v>0</v>
      </c>
      <c r="J29" s="162"/>
      <c r="K29" s="276">
        <f t="shared" si="1"/>
        <v>0</v>
      </c>
      <c r="L29" s="162"/>
      <c r="M29" s="278">
        <f t="shared" si="2"/>
        <v>0</v>
      </c>
      <c r="N29" s="163"/>
      <c r="O29" s="274">
        <f t="shared" si="3"/>
        <v>0</v>
      </c>
      <c r="P29" s="584"/>
      <c r="Q29" s="585">
        <f t="shared" si="4"/>
        <v>0</v>
      </c>
      <c r="R29" s="588"/>
      <c r="S29" s="655">
        <f t="shared" si="5"/>
        <v>0</v>
      </c>
      <c r="T29" s="124">
        <f t="shared" si="6"/>
        <v>0</v>
      </c>
      <c r="U29" s="122">
        <f t="shared" si="7"/>
        <v>0</v>
      </c>
      <c r="V29" s="123">
        <f t="shared" si="8"/>
        <v>0</v>
      </c>
      <c r="X29" s="105" t="s">
        <v>290</v>
      </c>
      <c r="Y29" s="259"/>
      <c r="Z29" s="259" t="s">
        <v>744</v>
      </c>
      <c r="AA29" s="105"/>
      <c r="AB29" s="138" t="s">
        <v>657</v>
      </c>
      <c r="AC29" s="129">
        <v>10</v>
      </c>
      <c r="AD29" s="146">
        <v>20</v>
      </c>
      <c r="AE29" s="143">
        <f t="shared" si="10"/>
        <v>200</v>
      </c>
      <c r="AF29" s="143"/>
      <c r="AG29" s="147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D29" s="295"/>
      <c r="BE29" s="295"/>
      <c r="BF29" s="295"/>
      <c r="BG29" s="294"/>
      <c r="BH29" s="294"/>
      <c r="BI29" s="294"/>
      <c r="BJ29" s="294"/>
      <c r="BK29" s="294"/>
      <c r="BL29" s="294"/>
      <c r="BM29" s="294"/>
      <c r="BN29" s="294"/>
      <c r="BO29" s="294"/>
      <c r="BP29" s="294"/>
      <c r="BQ29" s="294"/>
      <c r="BR29" s="294"/>
      <c r="BS29" s="294"/>
      <c r="BT29" s="294"/>
      <c r="BU29" s="294"/>
      <c r="BV29" s="294"/>
      <c r="BW29" s="294"/>
      <c r="BX29" s="294"/>
      <c r="BY29" s="294"/>
      <c r="BZ29" s="294"/>
      <c r="CA29" s="294"/>
      <c r="CB29" s="294"/>
      <c r="CC29" s="294"/>
      <c r="CD29" s="294"/>
      <c r="CE29" s="294"/>
      <c r="CF29" s="294"/>
      <c r="CG29" s="294"/>
      <c r="CH29" s="294"/>
      <c r="CI29" s="294"/>
      <c r="CJ29" s="294"/>
      <c r="CK29" s="294"/>
      <c r="CL29" s="294"/>
      <c r="CM29" s="294"/>
      <c r="CN29" s="294"/>
    </row>
    <row r="30" spans="1:92" ht="15" customHeight="1" x14ac:dyDescent="0.35">
      <c r="A30" s="610"/>
      <c r="B30" s="721"/>
      <c r="C30" s="706"/>
      <c r="D30" s="707"/>
      <c r="E30" s="708"/>
      <c r="F30" s="709"/>
      <c r="G30" s="162"/>
      <c r="H30" s="163"/>
      <c r="I30" s="274">
        <f t="shared" si="0"/>
        <v>0</v>
      </c>
      <c r="J30" s="162"/>
      <c r="K30" s="276">
        <f t="shared" si="1"/>
        <v>0</v>
      </c>
      <c r="L30" s="162"/>
      <c r="M30" s="278">
        <f t="shared" si="2"/>
        <v>0</v>
      </c>
      <c r="N30" s="163"/>
      <c r="O30" s="274">
        <f t="shared" si="3"/>
        <v>0</v>
      </c>
      <c r="P30" s="584"/>
      <c r="Q30" s="585">
        <f t="shared" si="4"/>
        <v>0</v>
      </c>
      <c r="R30" s="588"/>
      <c r="S30" s="655">
        <f t="shared" si="5"/>
        <v>0</v>
      </c>
      <c r="T30" s="124">
        <f t="shared" si="6"/>
        <v>0</v>
      </c>
      <c r="U30" s="122">
        <f t="shared" si="7"/>
        <v>0</v>
      </c>
      <c r="V30" s="123">
        <f t="shared" si="8"/>
        <v>0</v>
      </c>
      <c r="X30" s="105" t="s">
        <v>295</v>
      </c>
      <c r="Y30" s="259"/>
      <c r="Z30" s="259" t="s">
        <v>747</v>
      </c>
      <c r="AA30" s="105"/>
      <c r="AB30" s="138" t="s">
        <v>746</v>
      </c>
      <c r="AC30" s="614">
        <v>20</v>
      </c>
      <c r="AD30" s="146">
        <v>2</v>
      </c>
      <c r="AE30" s="143">
        <f t="shared" si="10"/>
        <v>40</v>
      </c>
      <c r="AF30" s="143"/>
      <c r="AG30" s="147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D30" s="295"/>
      <c r="BE30" s="295"/>
      <c r="BF30" s="295"/>
      <c r="BG30" s="294"/>
      <c r="BH30" s="294"/>
      <c r="BI30" s="294"/>
      <c r="BJ30" s="294"/>
      <c r="BK30" s="294"/>
      <c r="BL30" s="294"/>
      <c r="BM30" s="294"/>
      <c r="BN30" s="294"/>
      <c r="BO30" s="294"/>
      <c r="BP30" s="294"/>
      <c r="BQ30" s="294"/>
      <c r="BR30" s="294"/>
      <c r="BS30" s="294"/>
      <c r="BT30" s="294"/>
      <c r="BU30" s="294"/>
      <c r="BV30" s="294"/>
      <c r="BW30" s="294"/>
      <c r="BX30" s="294"/>
      <c r="BY30" s="294"/>
      <c r="BZ30" s="294"/>
      <c r="CA30" s="294"/>
      <c r="CB30" s="294"/>
      <c r="CC30" s="294"/>
      <c r="CD30" s="294"/>
      <c r="CE30" s="294"/>
      <c r="CF30" s="294"/>
      <c r="CG30" s="294"/>
      <c r="CH30" s="294"/>
      <c r="CI30" s="294"/>
      <c r="CJ30" s="294"/>
      <c r="CK30" s="294"/>
      <c r="CL30" s="294"/>
      <c r="CM30" s="294"/>
      <c r="CN30" s="294"/>
    </row>
    <row r="31" spans="1:92" ht="15" customHeight="1" x14ac:dyDescent="0.35">
      <c r="A31" s="613"/>
      <c r="B31" s="719"/>
      <c r="C31" s="696" t="s">
        <v>910</v>
      </c>
      <c r="D31" s="699"/>
      <c r="E31" s="717" t="s">
        <v>903</v>
      </c>
      <c r="F31" s="692">
        <v>1</v>
      </c>
      <c r="G31" s="162"/>
      <c r="H31" s="163"/>
      <c r="I31" s="274">
        <f t="shared" si="0"/>
        <v>0</v>
      </c>
      <c r="J31" s="162"/>
      <c r="K31" s="276">
        <f t="shared" si="1"/>
        <v>0</v>
      </c>
      <c r="L31" s="162"/>
      <c r="M31" s="278">
        <f t="shared" si="2"/>
        <v>0</v>
      </c>
      <c r="N31" s="163"/>
      <c r="O31" s="274">
        <f t="shared" si="3"/>
        <v>0</v>
      </c>
      <c r="P31" s="584"/>
      <c r="Q31" s="585">
        <f t="shared" si="4"/>
        <v>0</v>
      </c>
      <c r="R31" s="588"/>
      <c r="S31" s="655">
        <f t="shared" si="5"/>
        <v>0</v>
      </c>
      <c r="T31" s="124">
        <f t="shared" si="6"/>
        <v>0</v>
      </c>
      <c r="U31" s="122">
        <f t="shared" si="7"/>
        <v>0</v>
      </c>
      <c r="V31" s="123">
        <f t="shared" si="8"/>
        <v>0</v>
      </c>
      <c r="X31" s="105" t="s">
        <v>298</v>
      </c>
      <c r="Y31" s="259"/>
      <c r="Z31" s="259" t="s">
        <v>749</v>
      </c>
      <c r="AA31" s="105"/>
      <c r="AB31" s="138" t="s">
        <v>657</v>
      </c>
      <c r="AC31" s="129">
        <v>10</v>
      </c>
      <c r="AD31" s="146">
        <v>21</v>
      </c>
      <c r="AE31" s="143">
        <f t="shared" si="10"/>
        <v>210</v>
      </c>
      <c r="AF31" s="143"/>
      <c r="AG31" s="147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D31" s="295"/>
      <c r="BE31" s="295"/>
      <c r="BF31" s="295"/>
      <c r="BG31" s="294"/>
      <c r="BH31" s="294"/>
      <c r="BI31" s="294"/>
      <c r="BJ31" s="294"/>
      <c r="BK31" s="294"/>
      <c r="BL31" s="294"/>
      <c r="BM31" s="294"/>
      <c r="BN31" s="294"/>
      <c r="BO31" s="294"/>
      <c r="BP31" s="294"/>
      <c r="BQ31" s="294"/>
      <c r="BR31" s="294"/>
      <c r="BS31" s="294"/>
      <c r="BT31" s="294"/>
      <c r="BU31" s="294"/>
      <c r="BV31" s="294"/>
      <c r="BW31" s="294"/>
      <c r="BX31" s="294"/>
      <c r="BY31" s="294"/>
      <c r="BZ31" s="294"/>
      <c r="CA31" s="294"/>
      <c r="CB31" s="294"/>
      <c r="CC31" s="294"/>
      <c r="CD31" s="294"/>
      <c r="CE31" s="294"/>
      <c r="CF31" s="294"/>
      <c r="CG31" s="294"/>
      <c r="CH31" s="294"/>
      <c r="CI31" s="294"/>
      <c r="CJ31" s="294"/>
      <c r="CK31" s="294"/>
      <c r="CL31" s="294"/>
      <c r="CM31" s="294"/>
      <c r="CN31" s="294"/>
    </row>
    <row r="32" spans="1:92" ht="15" customHeight="1" x14ac:dyDescent="0.35">
      <c r="A32" s="574"/>
      <c r="B32" s="722"/>
      <c r="C32" s="701" t="s">
        <v>737</v>
      </c>
      <c r="D32" s="702"/>
      <c r="E32" s="703" t="s">
        <v>903</v>
      </c>
      <c r="F32" s="704">
        <v>4</v>
      </c>
      <c r="G32" s="151"/>
      <c r="H32" s="152"/>
      <c r="I32" s="153">
        <f t="shared" si="0"/>
        <v>0</v>
      </c>
      <c r="J32" s="151"/>
      <c r="K32" s="273">
        <f t="shared" si="1"/>
        <v>0</v>
      </c>
      <c r="L32" s="151"/>
      <c r="M32" s="152">
        <f t="shared" si="2"/>
        <v>0</v>
      </c>
      <c r="N32" s="152"/>
      <c r="O32" s="153">
        <f t="shared" si="3"/>
        <v>0</v>
      </c>
      <c r="P32" s="151"/>
      <c r="Q32" s="152">
        <f t="shared" si="4"/>
        <v>0</v>
      </c>
      <c r="R32" s="152"/>
      <c r="S32" s="273">
        <f t="shared" si="5"/>
        <v>0</v>
      </c>
      <c r="T32" s="151">
        <f t="shared" si="6"/>
        <v>0</v>
      </c>
      <c r="U32" s="152">
        <f t="shared" si="7"/>
        <v>0</v>
      </c>
      <c r="V32" s="153">
        <f t="shared" si="8"/>
        <v>0</v>
      </c>
      <c r="X32" s="126"/>
      <c r="Y32" s="259"/>
      <c r="Z32" s="259"/>
      <c r="AA32" s="105"/>
      <c r="AB32" s="138"/>
      <c r="AC32" s="129"/>
      <c r="AD32" s="146"/>
      <c r="AE32" s="143">
        <f t="shared" si="10"/>
        <v>0</v>
      </c>
      <c r="AF32" s="143"/>
      <c r="AG32" s="147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D32" s="295"/>
      <c r="BE32" s="295"/>
      <c r="BF32" s="295"/>
      <c r="BG32" s="294"/>
      <c r="BH32" s="294"/>
      <c r="BI32" s="294"/>
      <c r="BJ32" s="294"/>
      <c r="BK32" s="294"/>
      <c r="BL32" s="294"/>
      <c r="BM32" s="294"/>
      <c r="BN32" s="294"/>
      <c r="BO32" s="294"/>
      <c r="BP32" s="294"/>
      <c r="BQ32" s="294"/>
      <c r="BR32" s="294"/>
      <c r="BS32" s="294"/>
      <c r="BT32" s="294"/>
      <c r="BU32" s="294"/>
      <c r="BV32" s="294"/>
      <c r="BW32" s="294"/>
      <c r="BX32" s="294"/>
      <c r="BY32" s="294"/>
      <c r="BZ32" s="294"/>
      <c r="CA32" s="294"/>
      <c r="CB32" s="294"/>
      <c r="CC32" s="294"/>
      <c r="CD32" s="294"/>
      <c r="CE32" s="294"/>
      <c r="CF32" s="294"/>
      <c r="CG32" s="294"/>
      <c r="CH32" s="294"/>
      <c r="CI32" s="294"/>
      <c r="CJ32" s="294"/>
      <c r="CK32" s="294"/>
      <c r="CL32" s="294"/>
      <c r="CM32" s="294"/>
      <c r="CN32" s="294"/>
    </row>
    <row r="33" spans="1:92" ht="15" customHeight="1" x14ac:dyDescent="0.35">
      <c r="A33" s="581"/>
      <c r="B33" s="705"/>
      <c r="C33" s="706"/>
      <c r="D33" s="707"/>
      <c r="E33" s="708"/>
      <c r="F33" s="709"/>
      <c r="G33" s="151"/>
      <c r="H33" s="152"/>
      <c r="I33" s="153">
        <f t="shared" si="0"/>
        <v>0</v>
      </c>
      <c r="J33" s="151"/>
      <c r="K33" s="273">
        <f t="shared" si="1"/>
        <v>0</v>
      </c>
      <c r="L33" s="151"/>
      <c r="M33" s="152">
        <f t="shared" si="2"/>
        <v>0</v>
      </c>
      <c r="N33" s="152"/>
      <c r="O33" s="153">
        <f t="shared" si="3"/>
        <v>0</v>
      </c>
      <c r="P33" s="151"/>
      <c r="Q33" s="152">
        <f t="shared" si="4"/>
        <v>0</v>
      </c>
      <c r="R33" s="152"/>
      <c r="S33" s="273">
        <f t="shared" si="5"/>
        <v>0</v>
      </c>
      <c r="T33" s="151">
        <f t="shared" si="6"/>
        <v>0</v>
      </c>
      <c r="U33" s="152">
        <f t="shared" si="7"/>
        <v>0</v>
      </c>
      <c r="V33" s="153">
        <f t="shared" si="8"/>
        <v>0</v>
      </c>
      <c r="X33" s="260" t="s">
        <v>301</v>
      </c>
      <c r="Y33" s="259"/>
      <c r="Z33" s="136" t="s">
        <v>751</v>
      </c>
      <c r="AA33" s="105"/>
      <c r="AB33" s="138"/>
      <c r="AC33" s="129"/>
      <c r="AD33" s="146"/>
      <c r="AE33" s="143">
        <f t="shared" si="10"/>
        <v>0</v>
      </c>
      <c r="AF33" s="143"/>
      <c r="AG33" s="147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D33" s="295"/>
      <c r="BE33" s="295"/>
      <c r="BF33" s="295"/>
      <c r="BG33" s="294"/>
      <c r="BH33" s="294"/>
      <c r="BI33" s="294"/>
      <c r="BJ33" s="294"/>
      <c r="BK33" s="294"/>
      <c r="BL33" s="294"/>
      <c r="BM33" s="294"/>
      <c r="BN33" s="294"/>
      <c r="BO33" s="294"/>
      <c r="BP33" s="294"/>
      <c r="BQ33" s="294"/>
      <c r="BR33" s="294"/>
      <c r="BS33" s="294"/>
      <c r="BT33" s="294"/>
      <c r="BU33" s="294"/>
      <c r="BV33" s="294"/>
      <c r="BW33" s="294"/>
      <c r="BX33" s="294"/>
      <c r="BY33" s="294"/>
      <c r="BZ33" s="294"/>
      <c r="CA33" s="294"/>
      <c r="CB33" s="294"/>
      <c r="CC33" s="294"/>
      <c r="CD33" s="294"/>
      <c r="CE33" s="294"/>
      <c r="CF33" s="294"/>
      <c r="CG33" s="294"/>
      <c r="CH33" s="294"/>
      <c r="CI33" s="294"/>
      <c r="CJ33" s="294"/>
      <c r="CK33" s="294"/>
      <c r="CL33" s="294"/>
      <c r="CM33" s="294"/>
      <c r="CN33" s="294"/>
    </row>
    <row r="34" spans="1:92" ht="15" customHeight="1" x14ac:dyDescent="0.35">
      <c r="A34" s="574"/>
      <c r="B34" s="722"/>
      <c r="C34" s="701" t="s">
        <v>1031</v>
      </c>
      <c r="D34" s="702"/>
      <c r="E34" s="703" t="s">
        <v>903</v>
      </c>
      <c r="F34" s="704">
        <v>1</v>
      </c>
      <c r="G34" s="151"/>
      <c r="H34" s="152"/>
      <c r="I34" s="153">
        <f t="shared" si="0"/>
        <v>0</v>
      </c>
      <c r="J34" s="151"/>
      <c r="K34" s="273">
        <f t="shared" si="1"/>
        <v>0</v>
      </c>
      <c r="L34" s="151"/>
      <c r="M34" s="152">
        <f t="shared" si="2"/>
        <v>0</v>
      </c>
      <c r="N34" s="152"/>
      <c r="O34" s="153">
        <f t="shared" si="3"/>
        <v>0</v>
      </c>
      <c r="P34" s="151"/>
      <c r="Q34" s="152">
        <f t="shared" si="4"/>
        <v>0</v>
      </c>
      <c r="R34" s="152"/>
      <c r="S34" s="273">
        <f t="shared" si="5"/>
        <v>0</v>
      </c>
      <c r="T34" s="151">
        <f t="shared" si="6"/>
        <v>0</v>
      </c>
      <c r="U34" s="152">
        <f t="shared" si="7"/>
        <v>0</v>
      </c>
      <c r="V34" s="153">
        <f t="shared" si="8"/>
        <v>0</v>
      </c>
      <c r="X34" s="135" t="s">
        <v>304</v>
      </c>
      <c r="Y34" s="259"/>
      <c r="Z34" s="136" t="s">
        <v>753</v>
      </c>
      <c r="AA34" s="105"/>
      <c r="AB34" s="138"/>
      <c r="AC34" s="129"/>
      <c r="AD34" s="146"/>
      <c r="AE34" s="143">
        <f t="shared" si="10"/>
        <v>0</v>
      </c>
      <c r="AF34" s="143"/>
      <c r="AG34" s="147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D34" s="295"/>
      <c r="BE34" s="295"/>
      <c r="BF34" s="295"/>
      <c r="BG34" s="294"/>
      <c r="BH34" s="294"/>
      <c r="BI34" s="294"/>
      <c r="BJ34" s="294"/>
      <c r="BK34" s="294"/>
      <c r="BL34" s="294"/>
      <c r="BM34" s="294"/>
      <c r="BN34" s="294"/>
      <c r="BO34" s="294"/>
      <c r="BP34" s="294"/>
      <c r="BQ34" s="294"/>
      <c r="BR34" s="294"/>
      <c r="BS34" s="294"/>
      <c r="BT34" s="294"/>
      <c r="BU34" s="294"/>
      <c r="BV34" s="294"/>
      <c r="BW34" s="294"/>
      <c r="BX34" s="294"/>
      <c r="BY34" s="294"/>
      <c r="BZ34" s="294"/>
      <c r="CA34" s="294"/>
      <c r="CB34" s="294"/>
      <c r="CC34" s="294"/>
      <c r="CD34" s="294"/>
      <c r="CE34" s="294"/>
      <c r="CF34" s="294"/>
      <c r="CG34" s="294"/>
      <c r="CH34" s="294"/>
      <c r="CI34" s="294"/>
      <c r="CJ34" s="294"/>
      <c r="CK34" s="294"/>
      <c r="CL34" s="294"/>
      <c r="CM34" s="294"/>
      <c r="CN34" s="294"/>
    </row>
    <row r="35" spans="1:92" ht="15" customHeight="1" x14ac:dyDescent="0.35">
      <c r="A35" s="581"/>
      <c r="B35" s="705"/>
      <c r="C35" s="706"/>
      <c r="D35" s="707"/>
      <c r="E35" s="708"/>
      <c r="F35" s="709"/>
      <c r="G35" s="162"/>
      <c r="H35" s="163"/>
      <c r="I35" s="274">
        <f t="shared" si="0"/>
        <v>0</v>
      </c>
      <c r="J35" s="162"/>
      <c r="K35" s="276">
        <f t="shared" si="1"/>
        <v>0</v>
      </c>
      <c r="L35" s="162"/>
      <c r="M35" s="278">
        <f t="shared" si="2"/>
        <v>0</v>
      </c>
      <c r="N35" s="163"/>
      <c r="O35" s="274">
        <f t="shared" si="3"/>
        <v>0</v>
      </c>
      <c r="P35" s="584"/>
      <c r="Q35" s="585">
        <f t="shared" si="4"/>
        <v>0</v>
      </c>
      <c r="R35" s="588"/>
      <c r="S35" s="655">
        <f t="shared" si="5"/>
        <v>0</v>
      </c>
      <c r="T35" s="124">
        <f t="shared" si="6"/>
        <v>0</v>
      </c>
      <c r="U35" s="122">
        <f t="shared" si="7"/>
        <v>0</v>
      </c>
      <c r="V35" s="123">
        <f t="shared" si="8"/>
        <v>0</v>
      </c>
      <c r="X35" s="105" t="s">
        <v>754</v>
      </c>
      <c r="Y35" s="259"/>
      <c r="Z35" s="259" t="s">
        <v>756</v>
      </c>
      <c r="AA35" s="105"/>
      <c r="AB35" s="138" t="s">
        <v>172</v>
      </c>
      <c r="AC35" s="129">
        <v>1</v>
      </c>
      <c r="AD35" s="146">
        <v>700</v>
      </c>
      <c r="AE35" s="143">
        <f t="shared" si="10"/>
        <v>700</v>
      </c>
      <c r="AF35" s="143"/>
      <c r="AG35" s="147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D35" s="295"/>
      <c r="BE35" s="295"/>
      <c r="BF35" s="295"/>
      <c r="BG35" s="294"/>
      <c r="BH35" s="294"/>
      <c r="BI35" s="294"/>
      <c r="BJ35" s="294"/>
      <c r="BK35" s="294"/>
      <c r="BL35" s="294"/>
      <c r="BM35" s="294"/>
      <c r="BN35" s="294"/>
      <c r="BO35" s="294"/>
      <c r="BP35" s="294"/>
      <c r="BQ35" s="294"/>
      <c r="BR35" s="294"/>
      <c r="BS35" s="294"/>
      <c r="BT35" s="294"/>
      <c r="BU35" s="294"/>
      <c r="BV35" s="294"/>
      <c r="BW35" s="294"/>
      <c r="BX35" s="294"/>
      <c r="BY35" s="294"/>
      <c r="BZ35" s="294"/>
      <c r="CA35" s="294"/>
      <c r="CB35" s="294"/>
      <c r="CC35" s="294"/>
      <c r="CD35" s="294"/>
      <c r="CE35" s="294"/>
      <c r="CF35" s="294"/>
      <c r="CG35" s="294"/>
      <c r="CH35" s="294"/>
      <c r="CI35" s="294"/>
      <c r="CJ35" s="294"/>
      <c r="CK35" s="294"/>
      <c r="CL35" s="294"/>
      <c r="CM35" s="294"/>
      <c r="CN35" s="294"/>
    </row>
    <row r="36" spans="1:92" ht="15" customHeight="1" x14ac:dyDescent="0.35">
      <c r="A36" s="581"/>
      <c r="B36" s="689"/>
      <c r="C36" s="696"/>
      <c r="D36" s="723"/>
      <c r="E36" s="698"/>
      <c r="F36" s="698"/>
      <c r="G36" s="151"/>
      <c r="H36" s="152"/>
      <c r="I36" s="153">
        <f t="shared" si="0"/>
        <v>0</v>
      </c>
      <c r="J36" s="151"/>
      <c r="K36" s="273">
        <f t="shared" si="1"/>
        <v>0</v>
      </c>
      <c r="L36" s="151"/>
      <c r="M36" s="152">
        <f t="shared" si="2"/>
        <v>0</v>
      </c>
      <c r="N36" s="152"/>
      <c r="O36" s="153">
        <f t="shared" si="3"/>
        <v>0</v>
      </c>
      <c r="P36" s="151"/>
      <c r="Q36" s="152">
        <f t="shared" si="4"/>
        <v>0</v>
      </c>
      <c r="R36" s="152"/>
      <c r="S36" s="273">
        <f t="shared" si="5"/>
        <v>0</v>
      </c>
      <c r="T36" s="151">
        <f t="shared" si="6"/>
        <v>0</v>
      </c>
      <c r="U36" s="152">
        <f t="shared" si="7"/>
        <v>0</v>
      </c>
      <c r="V36" s="153">
        <f t="shared" si="8"/>
        <v>0</v>
      </c>
      <c r="X36" s="135" t="s">
        <v>307</v>
      </c>
      <c r="Y36" s="259"/>
      <c r="Z36" s="136" t="s">
        <v>761</v>
      </c>
      <c r="AA36" s="105"/>
      <c r="AB36" s="138"/>
      <c r="AC36" s="129"/>
      <c r="AD36" s="146"/>
      <c r="AE36" s="143">
        <f t="shared" si="10"/>
        <v>0</v>
      </c>
      <c r="AF36" s="143"/>
      <c r="AG36" s="147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D36" s="295"/>
      <c r="BE36" s="295"/>
      <c r="BF36" s="295"/>
      <c r="BG36" s="294"/>
      <c r="BH36" s="294"/>
      <c r="BI36" s="294"/>
      <c r="BJ36" s="294"/>
      <c r="BK36" s="294"/>
      <c r="BL36" s="294"/>
      <c r="BM36" s="294"/>
      <c r="BN36" s="294"/>
      <c r="BO36" s="294"/>
      <c r="BP36" s="294"/>
      <c r="BQ36" s="294"/>
      <c r="BR36" s="294"/>
      <c r="BS36" s="294"/>
      <c r="BT36" s="294"/>
      <c r="BU36" s="294"/>
      <c r="BV36" s="294"/>
      <c r="BW36" s="294"/>
      <c r="BX36" s="294"/>
      <c r="BY36" s="294"/>
      <c r="BZ36" s="294"/>
      <c r="CA36" s="294"/>
      <c r="CB36" s="294"/>
      <c r="CC36" s="294"/>
      <c r="CD36" s="294"/>
      <c r="CE36" s="294"/>
      <c r="CF36" s="294"/>
      <c r="CG36" s="294"/>
      <c r="CH36" s="294"/>
      <c r="CI36" s="294"/>
      <c r="CJ36" s="294"/>
      <c r="CK36" s="294"/>
      <c r="CL36" s="294"/>
      <c r="CM36" s="294"/>
      <c r="CN36" s="294"/>
    </row>
    <row r="37" spans="1:92" s="139" customFormat="1" ht="30" customHeight="1" x14ac:dyDescent="0.35">
      <c r="A37" s="507"/>
      <c r="B37" s="131" t="s">
        <v>166</v>
      </c>
      <c r="C37" s="687" t="s">
        <v>720</v>
      </c>
      <c r="D37" s="105"/>
      <c r="E37" s="106"/>
      <c r="F37" s="509"/>
      <c r="G37" s="132"/>
      <c r="H37" s="133"/>
      <c r="I37" s="510"/>
      <c r="J37" s="132"/>
      <c r="K37" s="250"/>
      <c r="L37" s="132"/>
      <c r="M37" s="133"/>
      <c r="N37" s="133"/>
      <c r="O37" s="510"/>
      <c r="P37" s="132"/>
      <c r="Q37" s="133"/>
      <c r="R37" s="133"/>
      <c r="S37" s="250"/>
      <c r="T37" s="132"/>
      <c r="U37" s="133"/>
      <c r="V37" s="510"/>
      <c r="W37" s="688"/>
      <c r="X37" s="135" t="s">
        <v>762</v>
      </c>
      <c r="Y37" s="131"/>
      <c r="Z37" s="258" t="s">
        <v>764</v>
      </c>
      <c r="AA37" s="105"/>
      <c r="AB37" s="106" t="s">
        <v>172</v>
      </c>
      <c r="AC37" s="105">
        <v>1</v>
      </c>
      <c r="AD37" s="139">
        <v>405.40540540540542</v>
      </c>
      <c r="AE37" s="135">
        <f t="shared" si="10"/>
        <v>405.40540540540542</v>
      </c>
      <c r="AF37" s="131"/>
      <c r="AG37" s="105"/>
      <c r="AH37" s="106"/>
      <c r="AI37" s="105"/>
      <c r="AJ37" s="140"/>
      <c r="AK37" s="143"/>
      <c r="AL37" s="143"/>
      <c r="AM37" s="141"/>
      <c r="AN37" s="142"/>
      <c r="AO37" s="141"/>
      <c r="AP37" s="142"/>
      <c r="AQ37" s="142"/>
      <c r="AR37" s="142"/>
      <c r="AS37" s="140"/>
      <c r="AT37" s="143"/>
      <c r="AU37" s="142"/>
      <c r="AV37" s="142"/>
      <c r="AW37" s="101"/>
      <c r="AX37" s="101"/>
      <c r="AY37" s="101"/>
      <c r="AZ37" s="101"/>
      <c r="BA37" s="101"/>
      <c r="BB37" s="101"/>
      <c r="BC37" s="101"/>
      <c r="BD37" s="301"/>
      <c r="BE37" s="296"/>
      <c r="BF37" s="257"/>
      <c r="BG37" s="257"/>
      <c r="BH37" s="302"/>
      <c r="BI37" s="302"/>
      <c r="BJ37" s="302"/>
      <c r="BK37" s="302"/>
      <c r="BL37" s="302"/>
      <c r="BM37" s="302"/>
      <c r="BN37" s="302"/>
      <c r="BO37" s="302"/>
      <c r="BP37" s="302"/>
      <c r="BQ37" s="302"/>
      <c r="BR37" s="302"/>
      <c r="BS37" s="302"/>
      <c r="BT37" s="302"/>
      <c r="BU37" s="302"/>
      <c r="BV37" s="302"/>
      <c r="BW37" s="302"/>
      <c r="BX37" s="302"/>
      <c r="BY37" s="302"/>
      <c r="BZ37" s="302"/>
      <c r="CA37" s="302"/>
      <c r="CB37" s="302"/>
      <c r="CC37" s="302"/>
      <c r="CD37" s="302"/>
      <c r="CE37" s="302"/>
      <c r="CF37" s="302"/>
      <c r="CG37" s="302"/>
      <c r="CH37" s="302"/>
      <c r="CI37" s="302"/>
      <c r="CJ37" s="302"/>
      <c r="CK37" s="302"/>
      <c r="CL37" s="302"/>
      <c r="CM37" s="302"/>
      <c r="CN37" s="302"/>
    </row>
    <row r="38" spans="1:92" ht="15" customHeight="1" x14ac:dyDescent="0.35">
      <c r="A38" s="613"/>
      <c r="B38" s="719"/>
      <c r="C38" s="696" t="s">
        <v>722</v>
      </c>
      <c r="D38" s="699"/>
      <c r="E38" s="698" t="s">
        <v>903</v>
      </c>
      <c r="F38" s="724">
        <v>1</v>
      </c>
      <c r="G38" s="162"/>
      <c r="H38" s="163"/>
      <c r="I38" s="274">
        <f t="shared" si="0"/>
        <v>0</v>
      </c>
      <c r="J38" s="162"/>
      <c r="K38" s="276">
        <f t="shared" si="1"/>
        <v>0</v>
      </c>
      <c r="L38" s="162"/>
      <c r="M38" s="278">
        <f t="shared" si="2"/>
        <v>0</v>
      </c>
      <c r="N38" s="163"/>
      <c r="O38" s="274">
        <f t="shared" si="3"/>
        <v>0</v>
      </c>
      <c r="P38" s="584"/>
      <c r="Q38" s="585">
        <f t="shared" si="4"/>
        <v>0</v>
      </c>
      <c r="R38" s="588"/>
      <c r="S38" s="655">
        <f t="shared" si="5"/>
        <v>0</v>
      </c>
      <c r="T38" s="124">
        <f t="shared" si="6"/>
        <v>0</v>
      </c>
      <c r="U38" s="122">
        <f t="shared" si="7"/>
        <v>0</v>
      </c>
      <c r="V38" s="123">
        <f t="shared" si="8"/>
        <v>0</v>
      </c>
      <c r="X38" s="105" t="s">
        <v>765</v>
      </c>
      <c r="Y38" s="259"/>
      <c r="Z38" s="259" t="s">
        <v>900</v>
      </c>
      <c r="AA38" s="105"/>
      <c r="AB38" s="138" t="s">
        <v>172</v>
      </c>
      <c r="AC38" s="129">
        <v>3</v>
      </c>
      <c r="AD38" s="146">
        <v>200</v>
      </c>
      <c r="AE38" s="143">
        <f t="shared" si="10"/>
        <v>600</v>
      </c>
      <c r="AF38" s="143"/>
      <c r="AG38" s="147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D38" s="295"/>
      <c r="BE38" s="295"/>
      <c r="BF38" s="295"/>
      <c r="BG38" s="294"/>
      <c r="BH38" s="294"/>
      <c r="BI38" s="294"/>
      <c r="BJ38" s="294"/>
      <c r="BK38" s="294"/>
      <c r="BL38" s="294"/>
      <c r="BM38" s="294"/>
      <c r="BN38" s="294"/>
      <c r="BO38" s="294"/>
      <c r="BP38" s="294"/>
      <c r="BQ38" s="294"/>
      <c r="BR38" s="294"/>
      <c r="BS38" s="294"/>
      <c r="BT38" s="294"/>
      <c r="BU38" s="294"/>
      <c r="BV38" s="294"/>
      <c r="BW38" s="294"/>
      <c r="BX38" s="294"/>
      <c r="BY38" s="294"/>
      <c r="BZ38" s="294"/>
      <c r="CA38" s="294"/>
      <c r="CB38" s="294"/>
      <c r="CC38" s="294"/>
      <c r="CD38" s="294"/>
      <c r="CE38" s="294"/>
      <c r="CF38" s="294"/>
      <c r="CG38" s="294"/>
      <c r="CH38" s="294"/>
      <c r="CI38" s="294"/>
      <c r="CJ38" s="294"/>
      <c r="CK38" s="294"/>
      <c r="CL38" s="294"/>
      <c r="CM38" s="294"/>
      <c r="CN38" s="294"/>
    </row>
    <row r="39" spans="1:92" ht="15" customHeight="1" x14ac:dyDescent="0.35">
      <c r="A39" s="581"/>
      <c r="B39" s="700"/>
      <c r="C39" s="720" t="s">
        <v>911</v>
      </c>
      <c r="D39" s="715"/>
      <c r="E39" s="703" t="s">
        <v>903</v>
      </c>
      <c r="F39" s="704">
        <v>1</v>
      </c>
      <c r="G39" s="162"/>
      <c r="H39" s="163"/>
      <c r="I39" s="274">
        <f t="shared" si="0"/>
        <v>0</v>
      </c>
      <c r="J39" s="162"/>
      <c r="K39" s="276">
        <f t="shared" si="1"/>
        <v>0</v>
      </c>
      <c r="L39" s="162"/>
      <c r="M39" s="278">
        <f t="shared" si="2"/>
        <v>0</v>
      </c>
      <c r="N39" s="163"/>
      <c r="O39" s="274">
        <f t="shared" si="3"/>
        <v>0</v>
      </c>
      <c r="P39" s="584"/>
      <c r="Q39" s="585">
        <f t="shared" si="4"/>
        <v>0</v>
      </c>
      <c r="R39" s="588"/>
      <c r="S39" s="655">
        <f t="shared" si="5"/>
        <v>0</v>
      </c>
      <c r="T39" s="124">
        <f t="shared" si="6"/>
        <v>0</v>
      </c>
      <c r="U39" s="122">
        <f t="shared" si="7"/>
        <v>0</v>
      </c>
      <c r="V39" s="123">
        <f t="shared" si="8"/>
        <v>0</v>
      </c>
      <c r="X39" s="105"/>
      <c r="Y39" s="136"/>
      <c r="Z39" s="259" t="s">
        <v>775</v>
      </c>
      <c r="AA39" s="105"/>
      <c r="AB39" s="138" t="s">
        <v>172</v>
      </c>
      <c r="AC39" s="113">
        <v>1</v>
      </c>
      <c r="AD39" s="147">
        <v>750</v>
      </c>
      <c r="AE39" s="143">
        <f t="shared" si="10"/>
        <v>750</v>
      </c>
      <c r="AF39" s="143"/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D39" s="295"/>
      <c r="BE39" s="295"/>
      <c r="BF39" s="295"/>
      <c r="BG39" s="294"/>
      <c r="BH39" s="294"/>
      <c r="BI39" s="294"/>
      <c r="BJ39" s="294"/>
      <c r="BK39" s="294"/>
      <c r="BL39" s="294"/>
      <c r="BM39" s="294"/>
      <c r="BN39" s="294"/>
      <c r="BO39" s="294"/>
      <c r="BP39" s="294"/>
      <c r="BQ39" s="294"/>
      <c r="BR39" s="294"/>
      <c r="BS39" s="294"/>
      <c r="BT39" s="294"/>
      <c r="BU39" s="294"/>
      <c r="BV39" s="294"/>
      <c r="BW39" s="294"/>
      <c r="BX39" s="294"/>
      <c r="BY39" s="294"/>
      <c r="BZ39" s="294"/>
      <c r="CA39" s="294"/>
      <c r="CB39" s="294"/>
      <c r="CC39" s="294"/>
      <c r="CD39" s="294"/>
      <c r="CE39" s="294"/>
      <c r="CF39" s="294"/>
      <c r="CG39" s="294"/>
      <c r="CH39" s="294"/>
      <c r="CI39" s="294"/>
      <c r="CJ39" s="294"/>
      <c r="CK39" s="294"/>
      <c r="CL39" s="294"/>
      <c r="CM39" s="294"/>
      <c r="CN39" s="294"/>
    </row>
    <row r="40" spans="1:92" ht="15" customHeight="1" x14ac:dyDescent="0.35">
      <c r="A40" s="581"/>
      <c r="B40" s="705"/>
      <c r="C40" s="725" t="s">
        <v>912</v>
      </c>
      <c r="D40" s="697"/>
      <c r="E40" s="708"/>
      <c r="F40" s="709"/>
      <c r="G40" s="584"/>
      <c r="H40" s="166"/>
      <c r="I40" s="167">
        <f t="shared" si="0"/>
        <v>0</v>
      </c>
      <c r="J40" s="151"/>
      <c r="K40" s="298">
        <f t="shared" si="1"/>
        <v>0</v>
      </c>
      <c r="L40" s="151"/>
      <c r="M40" s="166">
        <f t="shared" si="2"/>
        <v>0</v>
      </c>
      <c r="N40" s="166"/>
      <c r="O40" s="167">
        <f t="shared" si="3"/>
        <v>0</v>
      </c>
      <c r="P40" s="584"/>
      <c r="Q40" s="585">
        <f t="shared" si="4"/>
        <v>0</v>
      </c>
      <c r="R40" s="585"/>
      <c r="S40" s="655">
        <f t="shared" si="5"/>
        <v>0</v>
      </c>
      <c r="T40" s="151">
        <f t="shared" si="6"/>
        <v>0</v>
      </c>
      <c r="U40" s="166">
        <f t="shared" si="7"/>
        <v>0</v>
      </c>
      <c r="V40" s="167">
        <f t="shared" si="8"/>
        <v>0</v>
      </c>
      <c r="X40" s="260" t="s">
        <v>310</v>
      </c>
      <c r="Y40" s="259"/>
      <c r="Z40" s="136" t="s">
        <v>777</v>
      </c>
      <c r="AA40" s="105"/>
      <c r="AB40" s="138"/>
      <c r="AC40" s="129"/>
      <c r="AD40" s="140"/>
      <c r="AE40" s="143">
        <f t="shared" si="10"/>
        <v>0</v>
      </c>
      <c r="AF40" s="143"/>
      <c r="AG40" s="147"/>
      <c r="AH40" s="147"/>
      <c r="AI40" s="147"/>
      <c r="AJ40" s="147"/>
      <c r="AK40" s="147"/>
      <c r="AL40" s="147"/>
      <c r="AM40" s="140"/>
      <c r="AN40" s="143"/>
      <c r="AO40" s="142"/>
      <c r="AP40" s="142"/>
      <c r="AQ40" s="101"/>
      <c r="AR40" s="101"/>
      <c r="AS40" s="101"/>
      <c r="AT40" s="101"/>
      <c r="AU40" s="101"/>
      <c r="AV40" s="101"/>
      <c r="AW40" s="101"/>
      <c r="AX40" s="101"/>
      <c r="AY40" s="146"/>
      <c r="AZ40" s="148"/>
      <c r="BA40" s="148"/>
      <c r="BD40" s="295"/>
      <c r="BE40" s="295"/>
      <c r="BF40" s="295"/>
      <c r="BG40" s="294"/>
      <c r="BH40" s="294"/>
      <c r="BI40" s="294"/>
      <c r="BJ40" s="294"/>
      <c r="BK40" s="294"/>
      <c r="BL40" s="294"/>
      <c r="BM40" s="294"/>
      <c r="BN40" s="294"/>
      <c r="BO40" s="294"/>
      <c r="BP40" s="294"/>
      <c r="BQ40" s="294"/>
      <c r="BR40" s="294"/>
      <c r="BS40" s="294"/>
      <c r="BT40" s="294"/>
      <c r="BU40" s="294"/>
      <c r="BV40" s="294"/>
      <c r="BW40" s="294"/>
      <c r="BX40" s="294"/>
      <c r="BY40" s="294"/>
      <c r="BZ40" s="294"/>
      <c r="CA40" s="294"/>
      <c r="CB40" s="294"/>
      <c r="CC40" s="294"/>
      <c r="CD40" s="294"/>
      <c r="CE40" s="294"/>
      <c r="CF40" s="294"/>
      <c r="CG40" s="294"/>
      <c r="CH40" s="294"/>
      <c r="CI40" s="294"/>
      <c r="CJ40" s="294"/>
      <c r="CK40" s="294"/>
      <c r="CL40" s="294"/>
      <c r="CM40" s="294"/>
      <c r="CN40" s="294"/>
    </row>
    <row r="41" spans="1:92" ht="15" customHeight="1" x14ac:dyDescent="0.35">
      <c r="A41" s="610"/>
      <c r="B41" s="718"/>
      <c r="C41" s="696" t="s">
        <v>913</v>
      </c>
      <c r="D41" s="699"/>
      <c r="E41" s="698" t="s">
        <v>903</v>
      </c>
      <c r="F41" s="724">
        <v>1</v>
      </c>
      <c r="G41" s="162"/>
      <c r="H41" s="163"/>
      <c r="I41" s="274">
        <f t="shared" si="0"/>
        <v>0</v>
      </c>
      <c r="J41" s="162"/>
      <c r="K41" s="276">
        <f t="shared" si="1"/>
        <v>0</v>
      </c>
      <c r="L41" s="162"/>
      <c r="M41" s="278">
        <f t="shared" si="2"/>
        <v>0</v>
      </c>
      <c r="N41" s="163"/>
      <c r="O41" s="274">
        <f t="shared" si="3"/>
        <v>0</v>
      </c>
      <c r="P41" s="584"/>
      <c r="Q41" s="585">
        <f t="shared" si="4"/>
        <v>0</v>
      </c>
      <c r="R41" s="588"/>
      <c r="S41" s="655">
        <f t="shared" si="5"/>
        <v>0</v>
      </c>
      <c r="T41" s="124">
        <f t="shared" si="6"/>
        <v>0</v>
      </c>
      <c r="U41" s="122">
        <f t="shared" si="7"/>
        <v>0</v>
      </c>
      <c r="V41" s="123">
        <f t="shared" si="8"/>
        <v>0</v>
      </c>
      <c r="X41" s="105" t="s">
        <v>778</v>
      </c>
      <c r="Y41" s="259"/>
      <c r="Z41" s="259" t="s">
        <v>780</v>
      </c>
      <c r="AA41" s="105"/>
      <c r="AB41" s="138" t="s">
        <v>172</v>
      </c>
      <c r="AC41" s="127">
        <v>1</v>
      </c>
      <c r="AD41" s="146">
        <v>337.83783783783781</v>
      </c>
      <c r="AE41" s="143">
        <f t="shared" si="10"/>
        <v>337.83783783783781</v>
      </c>
      <c r="AF41" s="143"/>
      <c r="AG41" s="147"/>
      <c r="AH41" s="147"/>
      <c r="AI41" s="147"/>
      <c r="AJ41" s="147"/>
      <c r="AK41" s="147"/>
      <c r="AL41" s="147"/>
      <c r="AM41" s="149"/>
      <c r="AN41" s="147"/>
      <c r="AO41" s="148"/>
      <c r="AP41" s="148"/>
      <c r="AQ41" s="101"/>
      <c r="AR41" s="101"/>
      <c r="AS41" s="101"/>
      <c r="AT41" s="101"/>
      <c r="AU41" s="101"/>
      <c r="AV41" s="101"/>
      <c r="AW41" s="101"/>
      <c r="AX41" s="101"/>
      <c r="AY41" s="146"/>
      <c r="AZ41" s="148"/>
      <c r="BA41" s="148"/>
      <c r="BD41" s="295"/>
      <c r="BE41" s="295"/>
      <c r="BF41" s="295"/>
      <c r="BG41" s="294"/>
      <c r="BH41" s="294"/>
      <c r="BI41" s="294"/>
      <c r="BJ41" s="294"/>
      <c r="BK41" s="294"/>
      <c r="BL41" s="294"/>
      <c r="BM41" s="294"/>
      <c r="BN41" s="294"/>
      <c r="BO41" s="294"/>
      <c r="BP41" s="294"/>
      <c r="BQ41" s="294"/>
      <c r="BR41" s="294"/>
      <c r="BS41" s="294"/>
      <c r="BT41" s="294"/>
      <c r="BU41" s="294"/>
      <c r="BV41" s="294"/>
      <c r="BW41" s="294"/>
      <c r="BX41" s="294"/>
      <c r="BY41" s="294"/>
      <c r="BZ41" s="294"/>
      <c r="CA41" s="294"/>
      <c r="CB41" s="294"/>
      <c r="CC41" s="294"/>
      <c r="CD41" s="294"/>
      <c r="CE41" s="294"/>
      <c r="CF41" s="294"/>
      <c r="CG41" s="294"/>
      <c r="CH41" s="294"/>
      <c r="CI41" s="294"/>
      <c r="CJ41" s="294"/>
      <c r="CK41" s="294"/>
      <c r="CL41" s="294"/>
      <c r="CM41" s="294"/>
      <c r="CN41" s="294"/>
    </row>
    <row r="42" spans="1:92" ht="15" customHeight="1" x14ac:dyDescent="0.35">
      <c r="A42" s="574"/>
      <c r="B42" s="726"/>
      <c r="C42" s="696" t="s">
        <v>728</v>
      </c>
      <c r="D42" s="699"/>
      <c r="E42" s="698" t="s">
        <v>903</v>
      </c>
      <c r="F42" s="724">
        <v>1</v>
      </c>
      <c r="G42" s="162"/>
      <c r="H42" s="163"/>
      <c r="I42" s="274">
        <f t="shared" si="0"/>
        <v>0</v>
      </c>
      <c r="J42" s="162"/>
      <c r="K42" s="276">
        <f t="shared" si="1"/>
        <v>0</v>
      </c>
      <c r="L42" s="162"/>
      <c r="M42" s="278">
        <f t="shared" si="2"/>
        <v>0</v>
      </c>
      <c r="N42" s="163"/>
      <c r="O42" s="274">
        <f t="shared" si="3"/>
        <v>0</v>
      </c>
      <c r="P42" s="584"/>
      <c r="Q42" s="585">
        <f t="shared" si="4"/>
        <v>0</v>
      </c>
      <c r="R42" s="588"/>
      <c r="S42" s="655">
        <f t="shared" si="5"/>
        <v>0</v>
      </c>
      <c r="T42" s="124">
        <f t="shared" si="6"/>
        <v>0</v>
      </c>
      <c r="U42" s="122">
        <f t="shared" si="7"/>
        <v>0</v>
      </c>
      <c r="V42" s="123">
        <f t="shared" si="8"/>
        <v>0</v>
      </c>
      <c r="X42" s="105" t="s">
        <v>781</v>
      </c>
      <c r="Y42" s="259"/>
      <c r="Z42" s="259" t="s">
        <v>783</v>
      </c>
      <c r="AA42" s="105"/>
      <c r="AB42" s="138" t="s">
        <v>172</v>
      </c>
      <c r="AC42" s="129">
        <v>3</v>
      </c>
      <c r="AD42" s="146">
        <v>783.78378378378375</v>
      </c>
      <c r="AE42" s="143">
        <f t="shared" si="10"/>
        <v>2351.3513513513512</v>
      </c>
      <c r="AF42" s="143"/>
      <c r="AG42" s="147"/>
      <c r="AH42" s="147"/>
      <c r="AI42" s="147"/>
      <c r="AJ42" s="147"/>
      <c r="AK42" s="147"/>
      <c r="AL42" s="147"/>
      <c r="AM42" s="149"/>
      <c r="AN42" s="147"/>
      <c r="AO42" s="148"/>
      <c r="AP42" s="148"/>
      <c r="AQ42" s="101"/>
      <c r="AR42" s="101"/>
      <c r="AS42" s="101"/>
      <c r="AT42" s="101"/>
      <c r="AU42" s="101"/>
      <c r="AV42" s="101"/>
      <c r="AW42" s="101"/>
      <c r="AX42" s="101"/>
      <c r="AY42" s="146"/>
      <c r="AZ42" s="148"/>
      <c r="BA42" s="148"/>
      <c r="BD42" s="295"/>
      <c r="BE42" s="295"/>
      <c r="BF42" s="295"/>
      <c r="BG42" s="294"/>
      <c r="BH42" s="294"/>
      <c r="BI42" s="294"/>
      <c r="BJ42" s="294"/>
      <c r="BK42" s="294"/>
      <c r="BL42" s="294"/>
      <c r="BM42" s="294"/>
      <c r="BN42" s="294"/>
      <c r="BO42" s="294"/>
      <c r="BP42" s="294"/>
      <c r="BQ42" s="294"/>
      <c r="BR42" s="294"/>
      <c r="BS42" s="294"/>
      <c r="BT42" s="294"/>
      <c r="BU42" s="294"/>
      <c r="BV42" s="294"/>
      <c r="BW42" s="294"/>
      <c r="BX42" s="294"/>
      <c r="BY42" s="294"/>
      <c r="BZ42" s="294"/>
      <c r="CA42" s="294"/>
      <c r="CB42" s="294"/>
      <c r="CC42" s="294"/>
      <c r="CD42" s="294"/>
      <c r="CE42" s="294"/>
      <c r="CF42" s="294"/>
      <c r="CG42" s="294"/>
      <c r="CH42" s="294"/>
      <c r="CI42" s="294"/>
      <c r="CJ42" s="294"/>
      <c r="CK42" s="294"/>
      <c r="CL42" s="294"/>
      <c r="CM42" s="294"/>
      <c r="CN42" s="294"/>
    </row>
    <row r="43" spans="1:92" ht="15" customHeight="1" x14ac:dyDescent="0.35">
      <c r="A43" s="581"/>
      <c r="B43" s="689"/>
      <c r="C43" s="696" t="s">
        <v>730</v>
      </c>
      <c r="D43" s="699"/>
      <c r="E43" s="698" t="s">
        <v>903</v>
      </c>
      <c r="F43" s="724">
        <v>1</v>
      </c>
      <c r="G43" s="617"/>
      <c r="H43" s="618"/>
      <c r="I43" s="619">
        <f t="shared" si="0"/>
        <v>0</v>
      </c>
      <c r="J43" s="617"/>
      <c r="K43" s="665">
        <f t="shared" si="1"/>
        <v>0</v>
      </c>
      <c r="L43" s="617"/>
      <c r="M43" s="620">
        <f t="shared" si="2"/>
        <v>0</v>
      </c>
      <c r="N43" s="618"/>
      <c r="O43" s="619">
        <f t="shared" si="3"/>
        <v>0</v>
      </c>
      <c r="P43" s="617"/>
      <c r="Q43" s="620">
        <f t="shared" si="4"/>
        <v>0</v>
      </c>
      <c r="R43" s="618"/>
      <c r="S43" s="665">
        <f t="shared" si="5"/>
        <v>0</v>
      </c>
      <c r="T43" s="621">
        <f t="shared" si="6"/>
        <v>0</v>
      </c>
      <c r="U43" s="620">
        <f t="shared" si="7"/>
        <v>0</v>
      </c>
      <c r="V43" s="619">
        <f t="shared" si="8"/>
        <v>0</v>
      </c>
      <c r="X43" s="126"/>
      <c r="Y43" s="259"/>
      <c r="Z43" s="259"/>
      <c r="AA43" s="105"/>
      <c r="AB43" s="138"/>
      <c r="AC43" s="129"/>
      <c r="AD43" s="138"/>
      <c r="AE43" s="143">
        <f t="shared" si="10"/>
        <v>0</v>
      </c>
      <c r="AF43" s="143"/>
      <c r="AG43" s="147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D43" s="295"/>
      <c r="BE43" s="295"/>
      <c r="BF43" s="295"/>
      <c r="BG43" s="294"/>
      <c r="BH43" s="294"/>
      <c r="BI43" s="294"/>
      <c r="BJ43" s="294"/>
      <c r="BK43" s="294"/>
      <c r="BL43" s="294"/>
      <c r="BM43" s="294"/>
      <c r="BN43" s="294"/>
      <c r="BO43" s="294"/>
      <c r="BP43" s="294"/>
      <c r="BQ43" s="294"/>
      <c r="BR43" s="294"/>
      <c r="BS43" s="294"/>
      <c r="BT43" s="294"/>
      <c r="BU43" s="294"/>
      <c r="BV43" s="294"/>
      <c r="BW43" s="294"/>
      <c r="BX43" s="294"/>
      <c r="BY43" s="294"/>
      <c r="BZ43" s="294"/>
      <c r="CA43" s="294"/>
      <c r="CB43" s="294"/>
      <c r="CC43" s="294"/>
      <c r="CD43" s="294"/>
      <c r="CE43" s="294"/>
      <c r="CF43" s="294"/>
      <c r="CG43" s="294"/>
      <c r="CH43" s="294"/>
      <c r="CI43" s="294"/>
      <c r="CJ43" s="294"/>
      <c r="CK43" s="294"/>
      <c r="CL43" s="294"/>
      <c r="CM43" s="294"/>
      <c r="CN43" s="294"/>
    </row>
    <row r="44" spans="1:92" ht="15" customHeight="1" x14ac:dyDescent="0.35">
      <c r="A44" s="581"/>
      <c r="B44" s="700"/>
      <c r="C44" s="701" t="s">
        <v>1032</v>
      </c>
      <c r="D44" s="702"/>
      <c r="E44" s="703" t="s">
        <v>903</v>
      </c>
      <c r="F44" s="704">
        <v>1</v>
      </c>
      <c r="G44" s="617"/>
      <c r="H44" s="618"/>
      <c r="I44" s="619">
        <f t="shared" si="0"/>
        <v>0</v>
      </c>
      <c r="J44" s="617"/>
      <c r="K44" s="665">
        <f t="shared" si="1"/>
        <v>0</v>
      </c>
      <c r="L44" s="617"/>
      <c r="M44" s="620">
        <f t="shared" si="2"/>
        <v>0</v>
      </c>
      <c r="N44" s="618"/>
      <c r="O44" s="619">
        <f t="shared" si="3"/>
        <v>0</v>
      </c>
      <c r="P44" s="617"/>
      <c r="Q44" s="620">
        <f t="shared" si="4"/>
        <v>0</v>
      </c>
      <c r="R44" s="618"/>
      <c r="S44" s="665">
        <f t="shared" si="5"/>
        <v>0</v>
      </c>
      <c r="T44" s="621">
        <f t="shared" si="6"/>
        <v>0</v>
      </c>
      <c r="U44" s="620">
        <f t="shared" si="7"/>
        <v>0</v>
      </c>
      <c r="V44" s="619">
        <f t="shared" si="8"/>
        <v>0</v>
      </c>
      <c r="W44" s="286"/>
      <c r="X44" s="135" t="s">
        <v>313</v>
      </c>
      <c r="Y44" s="259"/>
      <c r="Z44" s="136" t="s">
        <v>788</v>
      </c>
      <c r="AA44" s="105"/>
      <c r="AB44" s="138"/>
      <c r="AC44" s="129"/>
      <c r="AD44" s="138"/>
      <c r="AE44" s="143">
        <f t="shared" si="10"/>
        <v>0</v>
      </c>
      <c r="AF44" s="143"/>
      <c r="AG44" s="147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286"/>
      <c r="BC44" s="286"/>
      <c r="BD44" s="303"/>
      <c r="BE44" s="303"/>
      <c r="BF44" s="303"/>
      <c r="BG44" s="294"/>
      <c r="BH44" s="294"/>
      <c r="BI44" s="294"/>
      <c r="BJ44" s="294"/>
      <c r="BK44" s="294"/>
      <c r="BL44" s="294"/>
      <c r="BM44" s="294"/>
      <c r="BN44" s="294"/>
      <c r="BO44" s="294"/>
      <c r="BP44" s="294"/>
      <c r="BQ44" s="294"/>
      <c r="BR44" s="294"/>
      <c r="BS44" s="294"/>
      <c r="BT44" s="294"/>
      <c r="BU44" s="294"/>
      <c r="BV44" s="294"/>
      <c r="BW44" s="294"/>
      <c r="BX44" s="294"/>
      <c r="BY44" s="294"/>
      <c r="BZ44" s="294"/>
      <c r="CA44" s="294"/>
      <c r="CB44" s="294"/>
      <c r="CC44" s="294"/>
      <c r="CD44" s="294"/>
      <c r="CE44" s="294"/>
      <c r="CF44" s="294"/>
      <c r="CG44" s="294"/>
      <c r="CH44" s="294"/>
      <c r="CI44" s="294"/>
      <c r="CJ44" s="294"/>
      <c r="CK44" s="294"/>
      <c r="CL44" s="294"/>
      <c r="CM44" s="294"/>
      <c r="CN44" s="294"/>
    </row>
    <row r="45" spans="1:92" ht="15" customHeight="1" x14ac:dyDescent="0.35">
      <c r="A45" s="581"/>
      <c r="B45" s="705"/>
      <c r="C45" s="706"/>
      <c r="D45" s="707"/>
      <c r="E45" s="708"/>
      <c r="F45" s="709"/>
      <c r="G45" s="162"/>
      <c r="H45" s="163"/>
      <c r="I45" s="274">
        <f t="shared" si="0"/>
        <v>0</v>
      </c>
      <c r="J45" s="162"/>
      <c r="K45" s="276">
        <f t="shared" si="1"/>
        <v>0</v>
      </c>
      <c r="L45" s="162"/>
      <c r="M45" s="278">
        <f t="shared" si="2"/>
        <v>0</v>
      </c>
      <c r="N45" s="163"/>
      <c r="O45" s="274">
        <f t="shared" si="3"/>
        <v>0</v>
      </c>
      <c r="P45" s="584"/>
      <c r="Q45" s="585">
        <f t="shared" si="4"/>
        <v>0</v>
      </c>
      <c r="R45" s="588"/>
      <c r="S45" s="655">
        <f t="shared" si="5"/>
        <v>0</v>
      </c>
      <c r="T45" s="124">
        <f t="shared" si="6"/>
        <v>0</v>
      </c>
      <c r="U45" s="122">
        <f t="shared" si="7"/>
        <v>0</v>
      </c>
      <c r="V45" s="123">
        <f t="shared" si="8"/>
        <v>0</v>
      </c>
      <c r="W45" s="286"/>
      <c r="X45" s="105" t="s">
        <v>316</v>
      </c>
      <c r="Y45" s="105"/>
      <c r="Z45" s="259" t="s">
        <v>790</v>
      </c>
      <c r="AA45" s="105"/>
      <c r="AB45" s="138" t="s">
        <v>172</v>
      </c>
      <c r="AC45" s="129">
        <v>1</v>
      </c>
      <c r="AD45" s="138">
        <v>15</v>
      </c>
      <c r="AE45" s="143">
        <f t="shared" si="10"/>
        <v>15</v>
      </c>
      <c r="AF45" s="143"/>
      <c r="AG45" s="147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286"/>
      <c r="BC45" s="286"/>
      <c r="BD45" s="303"/>
      <c r="BE45" s="303"/>
      <c r="BF45" s="303"/>
      <c r="BG45" s="294"/>
      <c r="BH45" s="294"/>
      <c r="BI45" s="294"/>
      <c r="BJ45" s="294"/>
      <c r="BK45" s="294"/>
      <c r="BL45" s="294"/>
      <c r="BM45" s="294"/>
      <c r="BN45" s="294"/>
      <c r="BO45" s="294"/>
      <c r="BP45" s="294"/>
      <c r="BQ45" s="294"/>
      <c r="BR45" s="294"/>
      <c r="BS45" s="294"/>
      <c r="BT45" s="294"/>
      <c r="BU45" s="294"/>
      <c r="BV45" s="294"/>
      <c r="BW45" s="294"/>
      <c r="BX45" s="294"/>
      <c r="BY45" s="294"/>
      <c r="BZ45" s="294"/>
      <c r="CA45" s="294"/>
      <c r="CB45" s="294"/>
      <c r="CC45" s="294"/>
      <c r="CD45" s="294"/>
      <c r="CE45" s="294"/>
      <c r="CF45" s="294"/>
      <c r="CG45" s="294"/>
      <c r="CH45" s="294"/>
      <c r="CI45" s="294"/>
      <c r="CJ45" s="294"/>
      <c r="CK45" s="294"/>
      <c r="CL45" s="294"/>
      <c r="CM45" s="294"/>
      <c r="CN45" s="294"/>
    </row>
    <row r="46" spans="1:92" ht="15" customHeight="1" x14ac:dyDescent="0.35">
      <c r="A46" s="581"/>
      <c r="B46" s="689"/>
      <c r="C46" s="696" t="s">
        <v>735</v>
      </c>
      <c r="D46" s="699"/>
      <c r="E46" s="698" t="s">
        <v>903</v>
      </c>
      <c r="F46" s="724">
        <v>1</v>
      </c>
      <c r="G46" s="162"/>
      <c r="H46" s="163"/>
      <c r="I46" s="274">
        <f t="shared" si="0"/>
        <v>0</v>
      </c>
      <c r="J46" s="162"/>
      <c r="K46" s="276">
        <f t="shared" si="1"/>
        <v>0</v>
      </c>
      <c r="L46" s="162"/>
      <c r="M46" s="278">
        <f t="shared" si="2"/>
        <v>0</v>
      </c>
      <c r="N46" s="163"/>
      <c r="O46" s="274">
        <f t="shared" si="3"/>
        <v>0</v>
      </c>
      <c r="P46" s="584"/>
      <c r="Q46" s="585">
        <f t="shared" si="4"/>
        <v>0</v>
      </c>
      <c r="R46" s="588"/>
      <c r="S46" s="655">
        <f t="shared" si="5"/>
        <v>0</v>
      </c>
      <c r="T46" s="124">
        <f t="shared" si="6"/>
        <v>0</v>
      </c>
      <c r="U46" s="122">
        <f t="shared" si="7"/>
        <v>0</v>
      </c>
      <c r="V46" s="123">
        <f t="shared" si="8"/>
        <v>0</v>
      </c>
      <c r="X46" s="105" t="s">
        <v>317</v>
      </c>
      <c r="Y46" s="105"/>
      <c r="Z46" s="259" t="s">
        <v>792</v>
      </c>
      <c r="AA46" s="105"/>
      <c r="AB46" s="138" t="s">
        <v>903</v>
      </c>
      <c r="AC46" s="129">
        <v>1</v>
      </c>
      <c r="AD46" s="138">
        <v>200</v>
      </c>
      <c r="AE46" s="143">
        <f t="shared" si="10"/>
        <v>200</v>
      </c>
      <c r="AF46" s="143"/>
      <c r="AG46" s="147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D46" s="295"/>
      <c r="BE46" s="295"/>
      <c r="BF46" s="295"/>
      <c r="BG46" s="294"/>
      <c r="BH46" s="294"/>
      <c r="BI46" s="294"/>
      <c r="BJ46" s="294"/>
      <c r="BK46" s="294"/>
      <c r="BL46" s="294"/>
      <c r="BM46" s="294"/>
      <c r="BN46" s="294"/>
      <c r="BO46" s="294"/>
      <c r="BP46" s="294"/>
      <c r="BQ46" s="294"/>
      <c r="BR46" s="294"/>
      <c r="BS46" s="294"/>
      <c r="BT46" s="294"/>
      <c r="BU46" s="294"/>
      <c r="BV46" s="294"/>
      <c r="BW46" s="294"/>
      <c r="BX46" s="294"/>
      <c r="BY46" s="294"/>
      <c r="BZ46" s="294"/>
      <c r="CA46" s="294"/>
      <c r="CB46" s="294"/>
      <c r="CC46" s="294"/>
      <c r="CD46" s="294"/>
      <c r="CE46" s="294"/>
      <c r="CF46" s="294"/>
      <c r="CG46" s="294"/>
      <c r="CH46" s="294"/>
      <c r="CI46" s="294"/>
      <c r="CJ46" s="294"/>
      <c r="CK46" s="294"/>
      <c r="CL46" s="294"/>
      <c r="CM46" s="294"/>
      <c r="CN46" s="294"/>
    </row>
    <row r="47" spans="1:92" ht="15" customHeight="1" x14ac:dyDescent="0.35">
      <c r="A47" s="581"/>
      <c r="B47" s="689"/>
      <c r="C47" s="696" t="s">
        <v>914</v>
      </c>
      <c r="D47" s="699"/>
      <c r="E47" s="698" t="s">
        <v>903</v>
      </c>
      <c r="F47" s="724">
        <v>1</v>
      </c>
      <c r="G47" s="162"/>
      <c r="H47" s="163"/>
      <c r="I47" s="274">
        <f t="shared" si="0"/>
        <v>0</v>
      </c>
      <c r="J47" s="162"/>
      <c r="K47" s="276">
        <f t="shared" si="1"/>
        <v>0</v>
      </c>
      <c r="L47" s="162"/>
      <c r="M47" s="278">
        <f t="shared" si="2"/>
        <v>0</v>
      </c>
      <c r="N47" s="163"/>
      <c r="O47" s="274">
        <f t="shared" si="3"/>
        <v>0</v>
      </c>
      <c r="P47" s="584"/>
      <c r="Q47" s="585">
        <f t="shared" si="4"/>
        <v>0</v>
      </c>
      <c r="R47" s="588"/>
      <c r="S47" s="655">
        <f t="shared" si="5"/>
        <v>0</v>
      </c>
      <c r="T47" s="124">
        <f t="shared" si="6"/>
        <v>0</v>
      </c>
      <c r="U47" s="122">
        <f t="shared" si="7"/>
        <v>0</v>
      </c>
      <c r="V47" s="123">
        <f t="shared" si="8"/>
        <v>0</v>
      </c>
      <c r="X47" s="105" t="s">
        <v>318</v>
      </c>
      <c r="Y47" s="105"/>
      <c r="Z47" s="259" t="s">
        <v>794</v>
      </c>
      <c r="AA47" s="105"/>
      <c r="AB47" s="138" t="s">
        <v>903</v>
      </c>
      <c r="AC47" s="129">
        <v>1</v>
      </c>
      <c r="AD47" s="138">
        <v>700</v>
      </c>
      <c r="AE47" s="143">
        <f t="shared" si="10"/>
        <v>700</v>
      </c>
      <c r="AF47" s="143"/>
      <c r="AG47" s="147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D47" s="295"/>
      <c r="BE47" s="295"/>
      <c r="BF47" s="295"/>
      <c r="BG47" s="294"/>
      <c r="BH47" s="294"/>
      <c r="BI47" s="294"/>
      <c r="BJ47" s="294"/>
      <c r="BK47" s="294"/>
      <c r="BL47" s="294"/>
      <c r="BM47" s="294"/>
      <c r="BN47" s="294"/>
      <c r="BO47" s="294"/>
      <c r="BP47" s="294"/>
      <c r="BQ47" s="294"/>
      <c r="BR47" s="294"/>
      <c r="BS47" s="294"/>
      <c r="BT47" s="294"/>
      <c r="BU47" s="294"/>
      <c r="BV47" s="294"/>
      <c r="BW47" s="294"/>
      <c r="BX47" s="294"/>
      <c r="BY47" s="294"/>
      <c r="BZ47" s="294"/>
      <c r="CA47" s="294"/>
      <c r="CB47" s="294"/>
      <c r="CC47" s="294"/>
      <c r="CD47" s="294"/>
      <c r="CE47" s="294"/>
      <c r="CF47" s="294"/>
      <c r="CG47" s="294"/>
      <c r="CH47" s="294"/>
      <c r="CI47" s="294"/>
      <c r="CJ47" s="294"/>
      <c r="CK47" s="294"/>
      <c r="CL47" s="294"/>
      <c r="CM47" s="294"/>
      <c r="CN47" s="294"/>
    </row>
    <row r="48" spans="1:92" ht="15" customHeight="1" x14ac:dyDescent="0.35">
      <c r="A48" s="581"/>
      <c r="B48" s="689"/>
      <c r="C48" s="696" t="s">
        <v>915</v>
      </c>
      <c r="D48" s="699"/>
      <c r="E48" s="698" t="s">
        <v>903</v>
      </c>
      <c r="F48" s="727">
        <v>1</v>
      </c>
      <c r="G48" s="162"/>
      <c r="H48" s="163"/>
      <c r="I48" s="274">
        <f t="shared" si="0"/>
        <v>0</v>
      </c>
      <c r="J48" s="162"/>
      <c r="K48" s="276">
        <f t="shared" si="1"/>
        <v>0</v>
      </c>
      <c r="L48" s="162"/>
      <c r="M48" s="278">
        <f t="shared" si="2"/>
        <v>0</v>
      </c>
      <c r="N48" s="163"/>
      <c r="O48" s="274">
        <f t="shared" si="3"/>
        <v>0</v>
      </c>
      <c r="P48" s="584"/>
      <c r="Q48" s="585">
        <f t="shared" si="4"/>
        <v>0</v>
      </c>
      <c r="R48" s="588"/>
      <c r="S48" s="655">
        <f t="shared" si="5"/>
        <v>0</v>
      </c>
      <c r="T48" s="124">
        <f t="shared" si="6"/>
        <v>0</v>
      </c>
      <c r="U48" s="122">
        <f t="shared" si="7"/>
        <v>0</v>
      </c>
      <c r="V48" s="123">
        <f t="shared" si="8"/>
        <v>0</v>
      </c>
      <c r="X48" s="105" t="s">
        <v>319</v>
      </c>
      <c r="Y48" s="105"/>
      <c r="Z48" s="259" t="s">
        <v>797</v>
      </c>
      <c r="AA48" s="105"/>
      <c r="AB48" s="138" t="s">
        <v>172</v>
      </c>
      <c r="AC48" s="129">
        <v>1</v>
      </c>
      <c r="AD48" s="138">
        <v>15</v>
      </c>
      <c r="AE48" s="143">
        <f t="shared" si="10"/>
        <v>15</v>
      </c>
      <c r="AF48" s="143"/>
      <c r="AG48" s="147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D48" s="295"/>
      <c r="BE48" s="295"/>
      <c r="BF48" s="295"/>
      <c r="BG48" s="294"/>
      <c r="BH48" s="294"/>
      <c r="BI48" s="294"/>
      <c r="BJ48" s="294"/>
      <c r="BK48" s="294"/>
      <c r="BL48" s="294"/>
      <c r="BM48" s="294"/>
      <c r="BN48" s="294"/>
      <c r="BO48" s="294"/>
      <c r="BP48" s="294"/>
      <c r="BQ48" s="294"/>
      <c r="BR48" s="294"/>
      <c r="BS48" s="294"/>
      <c r="BT48" s="294"/>
      <c r="BU48" s="294"/>
      <c r="BV48" s="294"/>
      <c r="BW48" s="294"/>
      <c r="BX48" s="294"/>
      <c r="BY48" s="294"/>
      <c r="BZ48" s="294"/>
      <c r="CA48" s="294"/>
      <c r="CB48" s="294"/>
      <c r="CC48" s="294"/>
      <c r="CD48" s="294"/>
      <c r="CE48" s="294"/>
      <c r="CF48" s="294"/>
      <c r="CG48" s="294"/>
      <c r="CH48" s="294"/>
      <c r="CI48" s="294"/>
      <c r="CJ48" s="294"/>
      <c r="CK48" s="294"/>
      <c r="CL48" s="294"/>
      <c r="CM48" s="294"/>
      <c r="CN48" s="294"/>
    </row>
    <row r="49" spans="1:92" ht="15" customHeight="1" x14ac:dyDescent="0.35">
      <c r="A49" s="581"/>
      <c r="B49" s="689"/>
      <c r="C49" s="696"/>
      <c r="D49" s="723"/>
      <c r="E49" s="698"/>
      <c r="F49" s="728"/>
      <c r="G49" s="162"/>
      <c r="H49" s="163"/>
      <c r="I49" s="274">
        <f t="shared" si="0"/>
        <v>0</v>
      </c>
      <c r="J49" s="162"/>
      <c r="K49" s="276">
        <f t="shared" si="1"/>
        <v>0</v>
      </c>
      <c r="L49" s="162"/>
      <c r="M49" s="278">
        <f t="shared" si="2"/>
        <v>0</v>
      </c>
      <c r="N49" s="163"/>
      <c r="O49" s="274">
        <f t="shared" si="3"/>
        <v>0</v>
      </c>
      <c r="P49" s="584"/>
      <c r="Q49" s="585">
        <f t="shared" si="4"/>
        <v>0</v>
      </c>
      <c r="R49" s="588"/>
      <c r="S49" s="655">
        <f t="shared" si="5"/>
        <v>0</v>
      </c>
      <c r="T49" s="124">
        <f t="shared" si="6"/>
        <v>0</v>
      </c>
      <c r="U49" s="122">
        <f t="shared" si="7"/>
        <v>0</v>
      </c>
      <c r="V49" s="123">
        <f t="shared" si="8"/>
        <v>0</v>
      </c>
      <c r="X49" s="105" t="s">
        <v>320</v>
      </c>
      <c r="Y49" s="105"/>
      <c r="Z49" s="259" t="s">
        <v>801</v>
      </c>
      <c r="AA49" s="105"/>
      <c r="AB49" s="138" t="s">
        <v>172</v>
      </c>
      <c r="AC49" s="129">
        <v>1</v>
      </c>
      <c r="AD49" s="138">
        <v>15</v>
      </c>
      <c r="AE49" s="143">
        <f t="shared" si="10"/>
        <v>15</v>
      </c>
      <c r="AF49" s="143"/>
      <c r="AG49" s="147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D49" s="295"/>
      <c r="BE49" s="295"/>
      <c r="BF49" s="295"/>
      <c r="BG49" s="294"/>
      <c r="BH49" s="294"/>
      <c r="BI49" s="294"/>
      <c r="BJ49" s="294"/>
      <c r="BK49" s="294"/>
      <c r="BL49" s="294"/>
      <c r="BM49" s="294"/>
      <c r="BN49" s="294"/>
      <c r="BO49" s="294"/>
      <c r="BP49" s="294"/>
      <c r="BQ49" s="294"/>
      <c r="BR49" s="294"/>
      <c r="BS49" s="294"/>
      <c r="BT49" s="294"/>
      <c r="BU49" s="294"/>
      <c r="BV49" s="294"/>
      <c r="BW49" s="294"/>
      <c r="BX49" s="294"/>
      <c r="BY49" s="294"/>
      <c r="BZ49" s="294"/>
      <c r="CA49" s="294"/>
      <c r="CB49" s="294"/>
      <c r="CC49" s="294"/>
      <c r="CD49" s="294"/>
      <c r="CE49" s="294"/>
      <c r="CF49" s="294"/>
      <c r="CG49" s="294"/>
      <c r="CH49" s="294"/>
      <c r="CI49" s="294"/>
      <c r="CJ49" s="294"/>
      <c r="CK49" s="294"/>
      <c r="CL49" s="294"/>
      <c r="CM49" s="294"/>
      <c r="CN49" s="294"/>
    </row>
    <row r="50" spans="1:92" s="139" customFormat="1" ht="30" customHeight="1" x14ac:dyDescent="0.35">
      <c r="A50" s="507"/>
      <c r="B50" s="131" t="s">
        <v>287</v>
      </c>
      <c r="C50" s="687" t="s">
        <v>741</v>
      </c>
      <c r="D50" s="105"/>
      <c r="E50" s="106"/>
      <c r="F50" s="509"/>
      <c r="G50" s="132"/>
      <c r="H50" s="133"/>
      <c r="I50" s="510"/>
      <c r="J50" s="132"/>
      <c r="K50" s="250"/>
      <c r="L50" s="132"/>
      <c r="M50" s="133"/>
      <c r="N50" s="133"/>
      <c r="O50" s="510"/>
      <c r="P50" s="132"/>
      <c r="Q50" s="133"/>
      <c r="R50" s="133"/>
      <c r="S50" s="250"/>
      <c r="T50" s="132"/>
      <c r="U50" s="133"/>
      <c r="V50" s="510"/>
      <c r="W50" s="688"/>
      <c r="X50" s="135" t="s">
        <v>321</v>
      </c>
      <c r="Y50" s="131"/>
      <c r="Z50" s="258" t="s">
        <v>805</v>
      </c>
      <c r="AA50" s="105"/>
      <c r="AB50" s="106" t="s">
        <v>172</v>
      </c>
      <c r="AC50" s="105">
        <v>1</v>
      </c>
      <c r="AD50" s="139">
        <v>20</v>
      </c>
      <c r="AE50" s="135">
        <f t="shared" si="10"/>
        <v>20</v>
      </c>
      <c r="AF50" s="131"/>
      <c r="AG50" s="105"/>
      <c r="AH50" s="106"/>
      <c r="AI50" s="105"/>
      <c r="AJ50" s="140"/>
      <c r="AK50" s="143"/>
      <c r="AL50" s="143"/>
      <c r="AM50" s="141"/>
      <c r="AN50" s="142"/>
      <c r="AO50" s="141"/>
      <c r="AP50" s="142"/>
      <c r="AQ50" s="142"/>
      <c r="AR50" s="142"/>
      <c r="AS50" s="140"/>
      <c r="AT50" s="143"/>
      <c r="AU50" s="142"/>
      <c r="AV50" s="142"/>
      <c r="AW50" s="101"/>
      <c r="AX50" s="101"/>
      <c r="AY50" s="101"/>
      <c r="AZ50" s="101"/>
      <c r="BA50" s="101"/>
      <c r="BB50" s="101"/>
      <c r="BC50" s="101"/>
      <c r="BD50" s="301"/>
      <c r="BE50" s="296"/>
      <c r="BF50" s="257"/>
      <c r="BG50" s="257"/>
      <c r="BH50" s="302"/>
      <c r="BI50" s="302"/>
      <c r="BJ50" s="302"/>
      <c r="BK50" s="302"/>
      <c r="BL50" s="302"/>
      <c r="BM50" s="302"/>
      <c r="BN50" s="302"/>
      <c r="BO50" s="302"/>
      <c r="BP50" s="302"/>
      <c r="BQ50" s="302"/>
      <c r="BR50" s="302"/>
      <c r="BS50" s="302"/>
      <c r="BT50" s="302"/>
      <c r="BU50" s="302"/>
      <c r="BV50" s="302"/>
      <c r="BW50" s="302"/>
      <c r="BX50" s="302"/>
      <c r="BY50" s="302"/>
      <c r="BZ50" s="302"/>
      <c r="CA50" s="302"/>
      <c r="CB50" s="302"/>
      <c r="CC50" s="302"/>
      <c r="CD50" s="302"/>
      <c r="CE50" s="302"/>
      <c r="CF50" s="302"/>
      <c r="CG50" s="302"/>
      <c r="CH50" s="302"/>
      <c r="CI50" s="302"/>
      <c r="CJ50" s="302"/>
      <c r="CK50" s="302"/>
      <c r="CL50" s="302"/>
      <c r="CM50" s="302"/>
      <c r="CN50" s="302"/>
    </row>
    <row r="51" spans="1:92" ht="15" customHeight="1" x14ac:dyDescent="0.35">
      <c r="A51" s="574"/>
      <c r="B51" s="726"/>
      <c r="C51" s="696" t="s">
        <v>743</v>
      </c>
      <c r="D51" s="699"/>
      <c r="E51" s="698" t="s">
        <v>903</v>
      </c>
      <c r="F51" s="724">
        <v>1</v>
      </c>
      <c r="G51" s="162"/>
      <c r="H51" s="163"/>
      <c r="I51" s="274">
        <f t="shared" si="0"/>
        <v>0</v>
      </c>
      <c r="J51" s="162"/>
      <c r="K51" s="276">
        <f t="shared" si="1"/>
        <v>0</v>
      </c>
      <c r="L51" s="162"/>
      <c r="M51" s="278">
        <f t="shared" si="2"/>
        <v>0</v>
      </c>
      <c r="N51" s="163"/>
      <c r="O51" s="274">
        <f t="shared" si="3"/>
        <v>0</v>
      </c>
      <c r="P51" s="584"/>
      <c r="Q51" s="585">
        <f t="shared" si="4"/>
        <v>0</v>
      </c>
      <c r="R51" s="588"/>
      <c r="S51" s="655">
        <f t="shared" si="5"/>
        <v>0</v>
      </c>
      <c r="T51" s="124">
        <f t="shared" si="6"/>
        <v>0</v>
      </c>
      <c r="U51" s="122">
        <f t="shared" si="7"/>
        <v>0</v>
      </c>
      <c r="V51" s="123">
        <f t="shared" si="8"/>
        <v>0</v>
      </c>
      <c r="X51" s="105" t="s">
        <v>322</v>
      </c>
      <c r="Y51" s="105"/>
      <c r="Z51" s="259" t="s">
        <v>808</v>
      </c>
      <c r="AA51" s="105"/>
      <c r="AB51" s="138" t="s">
        <v>172</v>
      </c>
      <c r="AC51" s="129">
        <v>2</v>
      </c>
      <c r="AD51" s="138">
        <v>12</v>
      </c>
      <c r="AE51" s="143">
        <f t="shared" si="10"/>
        <v>24</v>
      </c>
      <c r="AF51" s="143"/>
      <c r="AG51" s="147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D51" s="295"/>
      <c r="BE51" s="295"/>
      <c r="BF51" s="295"/>
      <c r="BG51" s="294"/>
      <c r="BH51" s="294"/>
      <c r="BI51" s="294"/>
      <c r="BJ51" s="294"/>
      <c r="BK51" s="294"/>
      <c r="BL51" s="294"/>
      <c r="BM51" s="294"/>
      <c r="BN51" s="294"/>
      <c r="BO51" s="294"/>
      <c r="BP51" s="294"/>
      <c r="BQ51" s="294"/>
      <c r="BR51" s="294"/>
      <c r="BS51" s="294"/>
      <c r="BT51" s="294"/>
      <c r="BU51" s="294"/>
      <c r="BV51" s="294"/>
      <c r="BW51" s="294"/>
      <c r="BX51" s="294"/>
      <c r="BY51" s="294"/>
      <c r="BZ51" s="294"/>
      <c r="CA51" s="294"/>
      <c r="CB51" s="294"/>
      <c r="CC51" s="294"/>
      <c r="CD51" s="294"/>
      <c r="CE51" s="294"/>
      <c r="CF51" s="294"/>
      <c r="CG51" s="294"/>
      <c r="CH51" s="294"/>
      <c r="CI51" s="294"/>
      <c r="CJ51" s="294"/>
      <c r="CK51" s="294"/>
      <c r="CL51" s="294"/>
      <c r="CM51" s="294"/>
      <c r="CN51" s="294"/>
    </row>
    <row r="52" spans="1:92" ht="15" customHeight="1" x14ac:dyDescent="0.35">
      <c r="A52" s="581"/>
      <c r="B52" s="689"/>
      <c r="C52" s="696" t="s">
        <v>916</v>
      </c>
      <c r="D52" s="699"/>
      <c r="E52" s="698" t="s">
        <v>903</v>
      </c>
      <c r="F52" s="724">
        <v>1</v>
      </c>
      <c r="G52" s="617"/>
      <c r="H52" s="618"/>
      <c r="I52" s="619">
        <f t="shared" si="0"/>
        <v>0</v>
      </c>
      <c r="J52" s="617"/>
      <c r="K52" s="665">
        <f t="shared" si="1"/>
        <v>0</v>
      </c>
      <c r="L52" s="617"/>
      <c r="M52" s="620">
        <f t="shared" si="2"/>
        <v>0</v>
      </c>
      <c r="N52" s="618"/>
      <c r="O52" s="619">
        <f t="shared" si="3"/>
        <v>0</v>
      </c>
      <c r="P52" s="617"/>
      <c r="Q52" s="620">
        <f t="shared" si="4"/>
        <v>0</v>
      </c>
      <c r="R52" s="618"/>
      <c r="S52" s="665">
        <f t="shared" si="5"/>
        <v>0</v>
      </c>
      <c r="T52" s="621">
        <f t="shared" si="6"/>
        <v>0</v>
      </c>
      <c r="U52" s="620">
        <f t="shared" si="7"/>
        <v>0</v>
      </c>
      <c r="V52" s="619">
        <f t="shared" si="8"/>
        <v>0</v>
      </c>
      <c r="X52" s="126"/>
      <c r="Y52" s="259"/>
      <c r="Z52" s="112"/>
      <c r="AA52" s="105"/>
      <c r="AB52" s="138"/>
      <c r="AC52" s="129"/>
      <c r="AD52" s="138"/>
      <c r="AE52" s="143">
        <f t="shared" si="10"/>
        <v>0</v>
      </c>
      <c r="AF52" s="143"/>
      <c r="AG52" s="147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D52" s="295"/>
      <c r="BE52" s="295"/>
      <c r="BF52" s="295"/>
      <c r="BG52" s="294"/>
      <c r="BH52" s="294"/>
      <c r="BI52" s="294"/>
      <c r="BJ52" s="294"/>
      <c r="BK52" s="294"/>
      <c r="BL52" s="294"/>
      <c r="BM52" s="294"/>
      <c r="BN52" s="294"/>
      <c r="BO52" s="294"/>
      <c r="BP52" s="294"/>
      <c r="BQ52" s="294"/>
      <c r="BR52" s="294"/>
      <c r="BS52" s="294"/>
      <c r="BT52" s="294"/>
      <c r="BU52" s="294"/>
      <c r="BV52" s="294"/>
      <c r="BW52" s="294"/>
      <c r="BX52" s="294"/>
      <c r="BY52" s="294"/>
      <c r="BZ52" s="294"/>
      <c r="CA52" s="294"/>
      <c r="CB52" s="294"/>
      <c r="CC52" s="294"/>
      <c r="CD52" s="294"/>
      <c r="CE52" s="294"/>
      <c r="CF52" s="294"/>
      <c r="CG52" s="294"/>
      <c r="CH52" s="294"/>
      <c r="CI52" s="294"/>
      <c r="CJ52" s="294"/>
      <c r="CK52" s="294"/>
      <c r="CL52" s="294"/>
      <c r="CM52" s="294"/>
      <c r="CN52" s="294"/>
    </row>
    <row r="53" spans="1:92" ht="15" customHeight="1" x14ac:dyDescent="0.35">
      <c r="A53" s="581"/>
      <c r="B53" s="689"/>
      <c r="C53" s="696" t="s">
        <v>748</v>
      </c>
      <c r="D53" s="699"/>
      <c r="E53" s="698" t="s">
        <v>903</v>
      </c>
      <c r="F53" s="724">
        <v>1</v>
      </c>
      <c r="G53" s="151"/>
      <c r="H53" s="152"/>
      <c r="I53" s="153">
        <f t="shared" si="0"/>
        <v>0</v>
      </c>
      <c r="J53" s="151"/>
      <c r="K53" s="273">
        <f t="shared" si="1"/>
        <v>0</v>
      </c>
      <c r="L53" s="151"/>
      <c r="M53" s="152">
        <f t="shared" si="2"/>
        <v>0</v>
      </c>
      <c r="N53" s="152"/>
      <c r="O53" s="153">
        <f t="shared" si="3"/>
        <v>0</v>
      </c>
      <c r="P53" s="151"/>
      <c r="Q53" s="152">
        <f t="shared" si="4"/>
        <v>0</v>
      </c>
      <c r="R53" s="152"/>
      <c r="S53" s="273">
        <f t="shared" si="5"/>
        <v>0</v>
      </c>
      <c r="T53" s="151">
        <f t="shared" si="6"/>
        <v>0</v>
      </c>
      <c r="U53" s="152">
        <f t="shared" si="7"/>
        <v>0</v>
      </c>
      <c r="V53" s="153">
        <f t="shared" si="8"/>
        <v>0</v>
      </c>
      <c r="X53" s="135" t="s">
        <v>327</v>
      </c>
      <c r="Y53" s="126"/>
      <c r="Z53" s="136" t="s">
        <v>817</v>
      </c>
      <c r="AA53" s="105"/>
      <c r="AB53" s="138"/>
      <c r="AC53" s="129"/>
      <c r="AD53" s="146"/>
      <c r="AE53" s="143">
        <f t="shared" si="10"/>
        <v>0</v>
      </c>
      <c r="AF53" s="143"/>
      <c r="AG53" s="147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D53" s="295"/>
      <c r="BE53" s="295"/>
      <c r="BF53" s="295"/>
      <c r="BG53" s="294"/>
      <c r="BH53" s="294"/>
      <c r="BI53" s="294"/>
      <c r="BJ53" s="294"/>
      <c r="BK53" s="294"/>
      <c r="BL53" s="294"/>
      <c r="BM53" s="294"/>
      <c r="BN53" s="294"/>
      <c r="BO53" s="294"/>
      <c r="BP53" s="294"/>
      <c r="BQ53" s="294"/>
      <c r="BR53" s="294"/>
      <c r="BS53" s="294"/>
      <c r="BT53" s="294"/>
      <c r="BU53" s="294"/>
      <c r="BV53" s="294"/>
      <c r="BW53" s="294"/>
      <c r="BX53" s="294"/>
      <c r="BY53" s="294"/>
      <c r="BZ53" s="294"/>
      <c r="CA53" s="294"/>
      <c r="CB53" s="294"/>
      <c r="CC53" s="294"/>
      <c r="CD53" s="294"/>
      <c r="CE53" s="294"/>
      <c r="CF53" s="294"/>
      <c r="CG53" s="294"/>
      <c r="CH53" s="294"/>
      <c r="CI53" s="294"/>
      <c r="CJ53" s="294"/>
      <c r="CK53" s="294"/>
      <c r="CL53" s="294"/>
      <c r="CM53" s="294"/>
      <c r="CN53" s="294"/>
    </row>
    <row r="54" spans="1:92" ht="15" customHeight="1" x14ac:dyDescent="0.35">
      <c r="A54" s="581"/>
      <c r="B54" s="689"/>
      <c r="C54" s="696" t="s">
        <v>917</v>
      </c>
      <c r="D54" s="699"/>
      <c r="E54" s="698" t="s">
        <v>903</v>
      </c>
      <c r="F54" s="724">
        <v>1</v>
      </c>
      <c r="G54" s="162"/>
      <c r="H54" s="163"/>
      <c r="I54" s="274">
        <f t="shared" si="0"/>
        <v>0</v>
      </c>
      <c r="J54" s="162"/>
      <c r="K54" s="276">
        <f t="shared" si="1"/>
        <v>0</v>
      </c>
      <c r="L54" s="162"/>
      <c r="M54" s="278">
        <f t="shared" si="2"/>
        <v>0</v>
      </c>
      <c r="N54" s="163"/>
      <c r="O54" s="274">
        <f t="shared" si="3"/>
        <v>0</v>
      </c>
      <c r="P54" s="584"/>
      <c r="Q54" s="585">
        <f t="shared" si="4"/>
        <v>0</v>
      </c>
      <c r="R54" s="588"/>
      <c r="S54" s="655">
        <f t="shared" si="5"/>
        <v>0</v>
      </c>
      <c r="T54" s="124">
        <f t="shared" si="6"/>
        <v>0</v>
      </c>
      <c r="U54" s="122">
        <f t="shared" si="7"/>
        <v>0</v>
      </c>
      <c r="V54" s="123">
        <f t="shared" si="8"/>
        <v>0</v>
      </c>
      <c r="X54" s="105" t="s">
        <v>330</v>
      </c>
      <c r="Y54" s="126"/>
      <c r="Z54" s="259" t="s">
        <v>819</v>
      </c>
      <c r="AA54" s="105"/>
      <c r="AB54" s="138" t="s">
        <v>903</v>
      </c>
      <c r="AC54" s="129">
        <v>1</v>
      </c>
      <c r="AD54" s="146">
        <v>1000</v>
      </c>
      <c r="AE54" s="143">
        <f t="shared" si="10"/>
        <v>1000</v>
      </c>
      <c r="AF54" s="143"/>
      <c r="AG54" s="147"/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D54" s="295"/>
      <c r="BE54" s="295"/>
      <c r="BF54" s="295"/>
      <c r="BG54" s="294"/>
      <c r="BH54" s="294"/>
      <c r="BI54" s="294"/>
      <c r="BJ54" s="294"/>
      <c r="BK54" s="294"/>
      <c r="BL54" s="294"/>
      <c r="BM54" s="294"/>
      <c r="BN54" s="294"/>
      <c r="BO54" s="294"/>
      <c r="BP54" s="294"/>
      <c r="BQ54" s="294"/>
      <c r="BR54" s="294"/>
      <c r="BS54" s="294"/>
      <c r="BT54" s="294"/>
      <c r="BU54" s="294"/>
      <c r="BV54" s="294"/>
      <c r="BW54" s="294"/>
      <c r="BX54" s="294"/>
      <c r="BY54" s="294"/>
      <c r="BZ54" s="294"/>
      <c r="CA54" s="294"/>
      <c r="CB54" s="294"/>
      <c r="CC54" s="294"/>
      <c r="CD54" s="294"/>
      <c r="CE54" s="294"/>
      <c r="CF54" s="294"/>
      <c r="CG54" s="294"/>
      <c r="CH54" s="294"/>
      <c r="CI54" s="294"/>
      <c r="CJ54" s="294"/>
      <c r="CK54" s="294"/>
      <c r="CL54" s="294"/>
      <c r="CM54" s="294"/>
      <c r="CN54" s="294"/>
    </row>
    <row r="55" spans="1:92" ht="15" customHeight="1" x14ac:dyDescent="0.35">
      <c r="A55" s="581"/>
      <c r="B55" s="689"/>
      <c r="C55" s="696" t="s">
        <v>918</v>
      </c>
      <c r="D55" s="699"/>
      <c r="E55" s="698" t="s">
        <v>903</v>
      </c>
      <c r="F55" s="724">
        <v>1</v>
      </c>
      <c r="G55" s="162"/>
      <c r="H55" s="163"/>
      <c r="I55" s="274">
        <f t="shared" si="0"/>
        <v>0</v>
      </c>
      <c r="J55" s="162"/>
      <c r="K55" s="276">
        <f t="shared" si="1"/>
        <v>0</v>
      </c>
      <c r="L55" s="162"/>
      <c r="M55" s="278">
        <f t="shared" si="2"/>
        <v>0</v>
      </c>
      <c r="N55" s="163"/>
      <c r="O55" s="274">
        <f t="shared" si="3"/>
        <v>0</v>
      </c>
      <c r="P55" s="584"/>
      <c r="Q55" s="585">
        <f t="shared" si="4"/>
        <v>0</v>
      </c>
      <c r="R55" s="588"/>
      <c r="S55" s="655">
        <f t="shared" si="5"/>
        <v>0</v>
      </c>
      <c r="T55" s="124">
        <f t="shared" si="6"/>
        <v>0</v>
      </c>
      <c r="U55" s="122">
        <f t="shared" si="7"/>
        <v>0</v>
      </c>
      <c r="V55" s="123">
        <f t="shared" si="8"/>
        <v>0</v>
      </c>
      <c r="X55" s="105" t="s">
        <v>334</v>
      </c>
      <c r="Y55" s="126"/>
      <c r="Z55" s="259" t="s">
        <v>823</v>
      </c>
      <c r="AA55" s="105"/>
      <c r="AB55" s="138" t="s">
        <v>903</v>
      </c>
      <c r="AC55" s="129">
        <v>1</v>
      </c>
      <c r="AD55" s="146">
        <v>500</v>
      </c>
      <c r="AE55" s="143">
        <f t="shared" si="10"/>
        <v>500</v>
      </c>
      <c r="AF55" s="143"/>
      <c r="AG55" s="147"/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D55" s="295"/>
      <c r="BE55" s="295"/>
      <c r="BF55" s="295"/>
      <c r="BG55" s="294"/>
      <c r="BH55" s="294"/>
      <c r="BI55" s="294"/>
      <c r="BJ55" s="294"/>
      <c r="BK55" s="294"/>
      <c r="BL55" s="294"/>
      <c r="BM55" s="294"/>
      <c r="BN55" s="294"/>
      <c r="BO55" s="294"/>
      <c r="BP55" s="294"/>
      <c r="BQ55" s="294"/>
      <c r="BR55" s="294"/>
      <c r="BS55" s="294"/>
      <c r="BT55" s="294"/>
      <c r="BU55" s="294"/>
      <c r="BV55" s="294"/>
      <c r="BW55" s="294"/>
      <c r="BX55" s="294"/>
      <c r="BY55" s="294"/>
      <c r="BZ55" s="294"/>
      <c r="CA55" s="294"/>
      <c r="CB55" s="294"/>
      <c r="CC55" s="294"/>
      <c r="CD55" s="294"/>
      <c r="CE55" s="294"/>
      <c r="CF55" s="294"/>
      <c r="CG55" s="294"/>
      <c r="CH55" s="294"/>
      <c r="CI55" s="294"/>
      <c r="CJ55" s="294"/>
      <c r="CK55" s="294"/>
      <c r="CL55" s="294"/>
      <c r="CM55" s="294"/>
      <c r="CN55" s="294"/>
    </row>
    <row r="56" spans="1:92" ht="15" customHeight="1" x14ac:dyDescent="0.35">
      <c r="A56" s="581"/>
      <c r="B56" s="689"/>
      <c r="C56" s="696" t="s">
        <v>919</v>
      </c>
      <c r="D56" s="699"/>
      <c r="E56" s="698" t="s">
        <v>903</v>
      </c>
      <c r="F56" s="724">
        <v>1</v>
      </c>
      <c r="G56" s="162"/>
      <c r="H56" s="163"/>
      <c r="I56" s="274">
        <f t="shared" si="0"/>
        <v>0</v>
      </c>
      <c r="J56" s="162"/>
      <c r="K56" s="276">
        <f t="shared" si="1"/>
        <v>0</v>
      </c>
      <c r="L56" s="162"/>
      <c r="M56" s="278">
        <f t="shared" si="2"/>
        <v>0</v>
      </c>
      <c r="N56" s="163"/>
      <c r="O56" s="274">
        <f t="shared" si="3"/>
        <v>0</v>
      </c>
      <c r="P56" s="584"/>
      <c r="Q56" s="585">
        <f t="shared" si="4"/>
        <v>0</v>
      </c>
      <c r="R56" s="588"/>
      <c r="S56" s="655">
        <f t="shared" si="5"/>
        <v>0</v>
      </c>
      <c r="T56" s="124">
        <f t="shared" si="6"/>
        <v>0</v>
      </c>
      <c r="U56" s="122">
        <f t="shared" si="7"/>
        <v>0</v>
      </c>
      <c r="V56" s="123">
        <f t="shared" si="8"/>
        <v>0</v>
      </c>
      <c r="X56" s="105" t="s">
        <v>337</v>
      </c>
      <c r="Y56" s="126"/>
      <c r="Z56" s="603" t="s">
        <v>825</v>
      </c>
      <c r="AA56" s="105"/>
      <c r="AB56" s="138" t="s">
        <v>903</v>
      </c>
      <c r="AC56" s="129">
        <v>1</v>
      </c>
      <c r="AD56" s="146">
        <v>120</v>
      </c>
      <c r="AE56" s="143">
        <f t="shared" si="10"/>
        <v>120</v>
      </c>
      <c r="AF56" s="143"/>
      <c r="AG56" s="147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D56" s="295"/>
      <c r="BE56" s="295"/>
      <c r="BF56" s="295"/>
      <c r="BG56" s="294"/>
      <c r="BH56" s="294"/>
      <c r="BI56" s="294"/>
      <c r="BJ56" s="294"/>
      <c r="BK56" s="294"/>
      <c r="BL56" s="294"/>
      <c r="BM56" s="294"/>
      <c r="BN56" s="294"/>
      <c r="BO56" s="294"/>
      <c r="BP56" s="294"/>
      <c r="BQ56" s="294"/>
      <c r="BR56" s="294"/>
      <c r="BS56" s="294"/>
      <c r="BT56" s="294"/>
      <c r="BU56" s="294"/>
      <c r="BV56" s="294"/>
      <c r="BW56" s="294"/>
      <c r="BX56" s="294"/>
      <c r="BY56" s="294"/>
      <c r="BZ56" s="294"/>
      <c r="CA56" s="294"/>
      <c r="CB56" s="294"/>
      <c r="CC56" s="294"/>
      <c r="CD56" s="294"/>
      <c r="CE56" s="294"/>
      <c r="CF56" s="294"/>
      <c r="CG56" s="294"/>
      <c r="CH56" s="294"/>
      <c r="CI56" s="294"/>
      <c r="CJ56" s="294"/>
      <c r="CK56" s="294"/>
      <c r="CL56" s="294"/>
      <c r="CM56" s="294"/>
      <c r="CN56" s="294"/>
    </row>
    <row r="57" spans="1:92" ht="15" customHeight="1" x14ac:dyDescent="0.35">
      <c r="A57" s="581"/>
      <c r="B57" s="689"/>
      <c r="C57" s="696"/>
      <c r="D57" s="723"/>
      <c r="E57" s="698"/>
      <c r="F57" s="698"/>
      <c r="G57" s="162"/>
      <c r="H57" s="163"/>
      <c r="I57" s="274">
        <f t="shared" si="0"/>
        <v>0</v>
      </c>
      <c r="J57" s="162"/>
      <c r="K57" s="276">
        <f t="shared" si="1"/>
        <v>0</v>
      </c>
      <c r="L57" s="162"/>
      <c r="M57" s="278">
        <f t="shared" si="2"/>
        <v>0</v>
      </c>
      <c r="N57" s="163"/>
      <c r="O57" s="274">
        <f t="shared" si="3"/>
        <v>0</v>
      </c>
      <c r="P57" s="584"/>
      <c r="Q57" s="585">
        <f t="shared" si="4"/>
        <v>0</v>
      </c>
      <c r="R57" s="588"/>
      <c r="S57" s="655">
        <f t="shared" si="5"/>
        <v>0</v>
      </c>
      <c r="T57" s="124">
        <f t="shared" si="6"/>
        <v>0</v>
      </c>
      <c r="U57" s="122">
        <f t="shared" si="7"/>
        <v>0</v>
      </c>
      <c r="V57" s="123">
        <f t="shared" si="8"/>
        <v>0</v>
      </c>
      <c r="X57" s="105" t="s">
        <v>338</v>
      </c>
      <c r="Y57" s="126"/>
      <c r="Z57" s="259" t="s">
        <v>827</v>
      </c>
      <c r="AA57" s="105"/>
      <c r="AB57" s="138" t="s">
        <v>172</v>
      </c>
      <c r="AC57" s="129">
        <v>1</v>
      </c>
      <c r="AD57" s="146">
        <v>75</v>
      </c>
      <c r="AE57" s="143">
        <f t="shared" si="10"/>
        <v>75</v>
      </c>
      <c r="AF57" s="143"/>
      <c r="AG57" s="147"/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D57" s="295"/>
      <c r="BE57" s="295"/>
      <c r="BF57" s="295"/>
      <c r="BG57" s="294"/>
      <c r="BH57" s="294"/>
      <c r="BI57" s="294"/>
      <c r="BJ57" s="294"/>
      <c r="BK57" s="294"/>
      <c r="BL57" s="294"/>
      <c r="BM57" s="294"/>
      <c r="BN57" s="294"/>
      <c r="BO57" s="294"/>
      <c r="BP57" s="294"/>
      <c r="BQ57" s="294"/>
      <c r="BR57" s="294"/>
      <c r="BS57" s="294"/>
      <c r="BT57" s="294"/>
      <c r="BU57" s="294"/>
      <c r="BV57" s="294"/>
      <c r="BW57" s="294"/>
      <c r="BX57" s="294"/>
      <c r="BY57" s="294"/>
      <c r="BZ57" s="294"/>
      <c r="CA57" s="294"/>
      <c r="CB57" s="294"/>
      <c r="CC57" s="294"/>
      <c r="CD57" s="294"/>
      <c r="CE57" s="294"/>
      <c r="CF57" s="294"/>
      <c r="CG57" s="294"/>
      <c r="CH57" s="294"/>
      <c r="CI57" s="294"/>
      <c r="CJ57" s="294"/>
      <c r="CK57" s="294"/>
      <c r="CL57" s="294"/>
      <c r="CM57" s="294"/>
      <c r="CN57" s="294"/>
    </row>
    <row r="58" spans="1:92" ht="15" customHeight="1" thickBot="1" x14ac:dyDescent="0.4">
      <c r="A58" s="581"/>
      <c r="B58" s="700"/>
      <c r="C58" s="729"/>
      <c r="D58" s="730"/>
      <c r="E58" s="731"/>
      <c r="F58" s="731"/>
      <c r="G58" s="162"/>
      <c r="H58" s="163"/>
      <c r="I58" s="274">
        <f t="shared" si="0"/>
        <v>0</v>
      </c>
      <c r="J58" s="162"/>
      <c r="K58" s="276">
        <f t="shared" si="1"/>
        <v>0</v>
      </c>
      <c r="L58" s="162"/>
      <c r="M58" s="278">
        <f t="shared" si="2"/>
        <v>0</v>
      </c>
      <c r="N58" s="163"/>
      <c r="O58" s="274">
        <f t="shared" si="3"/>
        <v>0</v>
      </c>
      <c r="P58" s="584"/>
      <c r="Q58" s="585">
        <f t="shared" si="4"/>
        <v>0</v>
      </c>
      <c r="R58" s="588"/>
      <c r="S58" s="655">
        <f t="shared" si="5"/>
        <v>0</v>
      </c>
      <c r="T58" s="124">
        <f t="shared" si="6"/>
        <v>0</v>
      </c>
      <c r="U58" s="122">
        <f t="shared" si="7"/>
        <v>0</v>
      </c>
      <c r="V58" s="123">
        <f t="shared" si="8"/>
        <v>0</v>
      </c>
      <c r="X58" s="105" t="s">
        <v>341</v>
      </c>
      <c r="Y58" s="126"/>
      <c r="Z58" s="259" t="s">
        <v>829</v>
      </c>
      <c r="AA58" s="105"/>
      <c r="AB58" s="138" t="s">
        <v>172</v>
      </c>
      <c r="AC58" s="129">
        <v>1</v>
      </c>
      <c r="AD58" s="146">
        <v>85</v>
      </c>
      <c r="AE58" s="143">
        <f t="shared" si="10"/>
        <v>85</v>
      </c>
      <c r="AF58" s="143"/>
      <c r="AG58" s="147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D58" s="295"/>
      <c r="BE58" s="295"/>
      <c r="BF58" s="295"/>
      <c r="BG58" s="294"/>
      <c r="BH58" s="294"/>
      <c r="BI58" s="294"/>
      <c r="BJ58" s="294"/>
      <c r="BK58" s="294"/>
      <c r="BL58" s="294"/>
      <c r="BM58" s="294"/>
      <c r="BN58" s="294"/>
      <c r="BO58" s="294"/>
      <c r="BP58" s="294"/>
      <c r="BQ58" s="294"/>
      <c r="BR58" s="294"/>
      <c r="BS58" s="294"/>
      <c r="BT58" s="294"/>
      <c r="BU58" s="294"/>
      <c r="BV58" s="294"/>
      <c r="BW58" s="294"/>
      <c r="BX58" s="294"/>
      <c r="BY58" s="294"/>
      <c r="BZ58" s="294"/>
      <c r="CA58" s="294"/>
      <c r="CB58" s="294"/>
      <c r="CC58" s="294"/>
      <c r="CD58" s="294"/>
      <c r="CE58" s="294"/>
      <c r="CF58" s="294"/>
      <c r="CG58" s="294"/>
      <c r="CH58" s="294"/>
      <c r="CI58" s="294"/>
      <c r="CJ58" s="294"/>
      <c r="CK58" s="294"/>
      <c r="CL58" s="294"/>
      <c r="CM58" s="294"/>
      <c r="CN58" s="294"/>
    </row>
    <row r="59" spans="1:92" s="139" customFormat="1" ht="30" customHeight="1" x14ac:dyDescent="0.35">
      <c r="A59" s="507"/>
      <c r="B59" s="131" t="s">
        <v>301</v>
      </c>
      <c r="C59" s="687" t="s">
        <v>1033</v>
      </c>
      <c r="D59" s="105"/>
      <c r="E59" s="106"/>
      <c r="F59" s="509"/>
      <c r="G59" s="132"/>
      <c r="H59" s="133"/>
      <c r="I59" s="510"/>
      <c r="J59" s="132"/>
      <c r="K59" s="250"/>
      <c r="L59" s="132"/>
      <c r="M59" s="133"/>
      <c r="N59" s="133"/>
      <c r="O59" s="510"/>
      <c r="P59" s="132"/>
      <c r="Q59" s="133"/>
      <c r="R59" s="133"/>
      <c r="S59" s="250"/>
      <c r="T59" s="132"/>
      <c r="U59" s="133"/>
      <c r="V59" s="510"/>
      <c r="W59" s="688"/>
      <c r="X59" s="135" t="s">
        <v>344</v>
      </c>
      <c r="Y59" s="131"/>
      <c r="Z59" s="258" t="s">
        <v>831</v>
      </c>
      <c r="AA59" s="105"/>
      <c r="AB59" s="106" t="s">
        <v>172</v>
      </c>
      <c r="AC59" s="105">
        <v>1</v>
      </c>
      <c r="AD59" s="139">
        <v>45</v>
      </c>
      <c r="AE59" s="135">
        <f t="shared" si="10"/>
        <v>45</v>
      </c>
      <c r="AF59" s="131"/>
      <c r="AG59" s="105"/>
      <c r="AH59" s="106"/>
      <c r="AI59" s="105"/>
      <c r="AJ59" s="140"/>
      <c r="AK59" s="143"/>
      <c r="AL59" s="143"/>
      <c r="AM59" s="141"/>
      <c r="AN59" s="142"/>
      <c r="AO59" s="141"/>
      <c r="AP59" s="142"/>
      <c r="AQ59" s="142"/>
      <c r="AR59" s="142"/>
      <c r="AS59" s="140"/>
      <c r="AT59" s="143"/>
      <c r="AU59" s="142"/>
      <c r="AV59" s="142"/>
      <c r="AW59" s="101"/>
      <c r="AX59" s="101"/>
      <c r="AY59" s="101"/>
      <c r="AZ59" s="101"/>
      <c r="BA59" s="101"/>
      <c r="BB59" s="101"/>
      <c r="BC59" s="101"/>
      <c r="BD59" s="301"/>
      <c r="BE59" s="296"/>
      <c r="BF59" s="257"/>
      <c r="BG59" s="257"/>
      <c r="BH59" s="302"/>
      <c r="BI59" s="302"/>
      <c r="BJ59" s="302"/>
      <c r="BK59" s="302"/>
      <c r="BL59" s="302"/>
      <c r="BM59" s="302"/>
      <c r="BN59" s="302"/>
      <c r="BO59" s="302"/>
      <c r="BP59" s="302"/>
      <c r="BQ59" s="302"/>
      <c r="BR59" s="302"/>
      <c r="BS59" s="302"/>
      <c r="BT59" s="302"/>
      <c r="BU59" s="302"/>
      <c r="BV59" s="302"/>
      <c r="BW59" s="302"/>
      <c r="BX59" s="302"/>
      <c r="BY59" s="302"/>
      <c r="BZ59" s="302"/>
      <c r="CA59" s="302"/>
      <c r="CB59" s="302"/>
      <c r="CC59" s="302"/>
      <c r="CD59" s="302"/>
      <c r="CE59" s="302"/>
      <c r="CF59" s="302"/>
      <c r="CG59" s="302"/>
      <c r="CH59" s="302"/>
      <c r="CI59" s="302"/>
      <c r="CJ59" s="302"/>
      <c r="CK59" s="302"/>
      <c r="CL59" s="302"/>
      <c r="CM59" s="302"/>
      <c r="CN59" s="302"/>
    </row>
    <row r="60" spans="1:92" ht="15" customHeight="1" x14ac:dyDescent="0.35">
      <c r="A60" s="610"/>
      <c r="B60" s="732"/>
      <c r="C60" s="733" t="s">
        <v>920</v>
      </c>
      <c r="E60" s="686"/>
      <c r="F60" s="734"/>
      <c r="G60" s="162"/>
      <c r="H60" s="163"/>
      <c r="I60" s="274">
        <f t="shared" si="0"/>
        <v>0</v>
      </c>
      <c r="J60" s="162"/>
      <c r="K60" s="276">
        <f t="shared" si="1"/>
        <v>0</v>
      </c>
      <c r="L60" s="162"/>
      <c r="M60" s="278">
        <f t="shared" si="2"/>
        <v>0</v>
      </c>
      <c r="N60" s="163"/>
      <c r="O60" s="274">
        <f t="shared" si="3"/>
        <v>0</v>
      </c>
      <c r="P60" s="584"/>
      <c r="Q60" s="585">
        <f t="shared" si="4"/>
        <v>0</v>
      </c>
      <c r="R60" s="588"/>
      <c r="S60" s="655">
        <f t="shared" si="5"/>
        <v>0</v>
      </c>
      <c r="T60" s="124">
        <f t="shared" si="6"/>
        <v>0</v>
      </c>
      <c r="U60" s="122">
        <f t="shared" si="7"/>
        <v>0</v>
      </c>
      <c r="V60" s="123">
        <f t="shared" si="8"/>
        <v>0</v>
      </c>
      <c r="X60" s="105" t="s">
        <v>347</v>
      </c>
      <c r="Y60" s="126"/>
      <c r="Z60" s="259" t="s">
        <v>833</v>
      </c>
      <c r="AA60" s="105"/>
      <c r="AB60" s="138" t="s">
        <v>172</v>
      </c>
      <c r="AC60" s="129">
        <v>1</v>
      </c>
      <c r="AD60" s="146">
        <v>15</v>
      </c>
      <c r="AE60" s="143">
        <f t="shared" si="10"/>
        <v>15</v>
      </c>
      <c r="AF60" s="143"/>
      <c r="AG60" s="147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D60" s="295"/>
      <c r="BE60" s="295"/>
      <c r="BF60" s="295"/>
      <c r="BG60" s="294"/>
      <c r="BH60" s="294"/>
      <c r="BI60" s="294"/>
      <c r="BJ60" s="294"/>
      <c r="BK60" s="294"/>
      <c r="BL60" s="294"/>
      <c r="BM60" s="294"/>
      <c r="BN60" s="294"/>
      <c r="BO60" s="294"/>
      <c r="BP60" s="294"/>
      <c r="BQ60" s="294"/>
      <c r="BR60" s="294"/>
      <c r="BS60" s="294"/>
      <c r="BT60" s="294"/>
      <c r="BU60" s="294"/>
      <c r="BV60" s="294"/>
      <c r="BW60" s="294"/>
      <c r="BX60" s="294"/>
      <c r="BY60" s="294"/>
      <c r="BZ60" s="294"/>
      <c r="CA60" s="294"/>
      <c r="CB60" s="294"/>
      <c r="CC60" s="294"/>
      <c r="CD60" s="294"/>
      <c r="CE60" s="294"/>
      <c r="CF60" s="294"/>
      <c r="CG60" s="294"/>
      <c r="CH60" s="294"/>
      <c r="CI60" s="294"/>
      <c r="CJ60" s="294"/>
      <c r="CK60" s="294"/>
      <c r="CL60" s="294"/>
      <c r="CM60" s="294"/>
      <c r="CN60" s="294"/>
    </row>
    <row r="61" spans="1:92" ht="15" customHeight="1" x14ac:dyDescent="0.35">
      <c r="A61" s="574"/>
      <c r="B61" s="735"/>
      <c r="C61" s="736" t="s">
        <v>921</v>
      </c>
      <c r="E61" s="686"/>
      <c r="F61" s="734"/>
      <c r="G61" s="162"/>
      <c r="H61" s="163"/>
      <c r="I61" s="274">
        <f t="shared" si="0"/>
        <v>0</v>
      </c>
      <c r="J61" s="162"/>
      <c r="K61" s="276">
        <f t="shared" si="1"/>
        <v>0</v>
      </c>
      <c r="L61" s="162"/>
      <c r="M61" s="278">
        <f t="shared" si="2"/>
        <v>0</v>
      </c>
      <c r="N61" s="163"/>
      <c r="O61" s="274">
        <f t="shared" si="3"/>
        <v>0</v>
      </c>
      <c r="P61" s="584"/>
      <c r="Q61" s="585">
        <f t="shared" si="4"/>
        <v>0</v>
      </c>
      <c r="R61" s="588"/>
      <c r="S61" s="655">
        <f t="shared" si="5"/>
        <v>0</v>
      </c>
      <c r="T61" s="124">
        <f t="shared" si="6"/>
        <v>0</v>
      </c>
      <c r="U61" s="122">
        <f t="shared" si="7"/>
        <v>0</v>
      </c>
      <c r="V61" s="123">
        <f t="shared" si="8"/>
        <v>0</v>
      </c>
      <c r="X61" s="105" t="s">
        <v>350</v>
      </c>
      <c r="Y61" s="126"/>
      <c r="Z61" s="259" t="s">
        <v>835</v>
      </c>
      <c r="AA61" s="105"/>
      <c r="AB61" s="138" t="s">
        <v>172</v>
      </c>
      <c r="AC61" s="129">
        <v>1</v>
      </c>
      <c r="AD61" s="146">
        <v>12</v>
      </c>
      <c r="AE61" s="143">
        <f t="shared" si="10"/>
        <v>12</v>
      </c>
      <c r="AF61" s="143"/>
      <c r="AG61" s="147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D61" s="295"/>
      <c r="BE61" s="295"/>
      <c r="BF61" s="295"/>
      <c r="BG61" s="294"/>
      <c r="BH61" s="294"/>
      <c r="BI61" s="294"/>
      <c r="BJ61" s="294"/>
      <c r="BK61" s="294"/>
      <c r="BL61" s="294"/>
      <c r="BM61" s="294"/>
      <c r="BN61" s="294"/>
      <c r="BO61" s="294"/>
      <c r="BP61" s="294"/>
      <c r="BQ61" s="294"/>
      <c r="BR61" s="294"/>
      <c r="BS61" s="294"/>
      <c r="BT61" s="294"/>
      <c r="BU61" s="294"/>
      <c r="BV61" s="294"/>
      <c r="BW61" s="294"/>
      <c r="BX61" s="294"/>
      <c r="BY61" s="294"/>
      <c r="BZ61" s="294"/>
      <c r="CA61" s="294"/>
      <c r="CB61" s="294"/>
      <c r="CC61" s="294"/>
      <c r="CD61" s="294"/>
      <c r="CE61" s="294"/>
      <c r="CF61" s="294"/>
      <c r="CG61" s="294"/>
      <c r="CH61" s="294"/>
      <c r="CI61" s="294"/>
      <c r="CJ61" s="294"/>
      <c r="CK61" s="294"/>
      <c r="CL61" s="294"/>
      <c r="CM61" s="294"/>
      <c r="CN61" s="294"/>
    </row>
    <row r="62" spans="1:92" ht="15" customHeight="1" x14ac:dyDescent="0.35">
      <c r="A62" s="581"/>
      <c r="B62" s="705"/>
      <c r="C62" s="725" t="s">
        <v>755</v>
      </c>
      <c r="D62" s="697"/>
      <c r="E62" s="717" t="s">
        <v>903</v>
      </c>
      <c r="F62" s="724">
        <v>1</v>
      </c>
      <c r="G62" s="151"/>
      <c r="H62" s="152"/>
      <c r="I62" s="153">
        <f t="shared" si="0"/>
        <v>0</v>
      </c>
      <c r="J62" s="151"/>
      <c r="K62" s="273">
        <f t="shared" si="1"/>
        <v>0</v>
      </c>
      <c r="L62" s="151"/>
      <c r="M62" s="152">
        <f t="shared" si="2"/>
        <v>0</v>
      </c>
      <c r="N62" s="585"/>
      <c r="O62" s="586">
        <f t="shared" si="3"/>
        <v>0</v>
      </c>
      <c r="P62" s="151"/>
      <c r="Q62" s="166">
        <f t="shared" si="4"/>
        <v>0</v>
      </c>
      <c r="R62" s="166"/>
      <c r="S62" s="298">
        <f t="shared" si="5"/>
        <v>0</v>
      </c>
      <c r="T62" s="151">
        <f t="shared" si="6"/>
        <v>0</v>
      </c>
      <c r="U62" s="166">
        <f t="shared" si="7"/>
        <v>0</v>
      </c>
      <c r="V62" s="167">
        <f t="shared" si="8"/>
        <v>0</v>
      </c>
      <c r="X62" s="126"/>
      <c r="Y62" s="259"/>
      <c r="Z62" s="112"/>
      <c r="AA62" s="105"/>
      <c r="AB62" s="138"/>
      <c r="AC62" s="129"/>
      <c r="AD62" s="146"/>
      <c r="AE62" s="143">
        <f t="shared" si="10"/>
        <v>0</v>
      </c>
      <c r="AF62" s="143"/>
      <c r="AG62" s="147"/>
      <c r="AH62" s="146"/>
      <c r="AI62" s="146"/>
      <c r="AJ62" s="146"/>
      <c r="AK62" s="142"/>
      <c r="AL62" s="142"/>
      <c r="AM62" s="146"/>
      <c r="AN62" s="147"/>
      <c r="AO62" s="148"/>
      <c r="AP62" s="148"/>
      <c r="AQ62" s="101"/>
      <c r="AR62" s="101"/>
      <c r="AS62" s="101"/>
      <c r="AT62" s="101"/>
      <c r="AU62" s="101"/>
      <c r="AV62" s="101"/>
      <c r="AW62" s="101"/>
      <c r="AX62" s="101"/>
      <c r="AY62" s="146"/>
      <c r="AZ62" s="148"/>
      <c r="BA62" s="148"/>
      <c r="BD62" s="295"/>
      <c r="BE62" s="295"/>
      <c r="BF62" s="295"/>
      <c r="BG62" s="294"/>
      <c r="BH62" s="294"/>
      <c r="BI62" s="294"/>
      <c r="BJ62" s="294"/>
      <c r="BK62" s="294"/>
      <c r="BL62" s="294"/>
      <c r="BM62" s="294"/>
      <c r="BN62" s="294"/>
      <c r="BO62" s="294"/>
      <c r="BP62" s="294"/>
      <c r="BQ62" s="294"/>
      <c r="BR62" s="294"/>
      <c r="BS62" s="294"/>
      <c r="BT62" s="294"/>
      <c r="BU62" s="294"/>
      <c r="BV62" s="294"/>
      <c r="BW62" s="294"/>
      <c r="BX62" s="294"/>
      <c r="BY62" s="294"/>
      <c r="BZ62" s="294"/>
      <c r="CA62" s="294"/>
      <c r="CB62" s="294"/>
      <c r="CC62" s="294"/>
      <c r="CD62" s="294"/>
      <c r="CE62" s="294"/>
      <c r="CF62" s="294"/>
      <c r="CG62" s="294"/>
      <c r="CH62" s="294"/>
      <c r="CI62" s="294"/>
      <c r="CJ62" s="294"/>
      <c r="CK62" s="294"/>
      <c r="CL62" s="294"/>
      <c r="CM62" s="294"/>
      <c r="CN62" s="294"/>
    </row>
    <row r="63" spans="1:92" ht="15" customHeight="1" x14ac:dyDescent="0.35">
      <c r="A63" s="581"/>
      <c r="B63" s="689"/>
      <c r="C63" s="696" t="s">
        <v>758</v>
      </c>
      <c r="D63" s="699"/>
      <c r="E63" s="698" t="s">
        <v>903</v>
      </c>
      <c r="F63" s="724">
        <v>1</v>
      </c>
      <c r="G63" s="151"/>
      <c r="H63" s="152"/>
      <c r="I63" s="153">
        <f t="shared" si="0"/>
        <v>0</v>
      </c>
      <c r="J63" s="151"/>
      <c r="K63" s="273">
        <f t="shared" si="1"/>
        <v>0</v>
      </c>
      <c r="L63" s="151"/>
      <c r="M63" s="152">
        <f t="shared" si="2"/>
        <v>0</v>
      </c>
      <c r="N63" s="585"/>
      <c r="O63" s="586">
        <f t="shared" si="3"/>
        <v>0</v>
      </c>
      <c r="P63" s="151"/>
      <c r="Q63" s="166">
        <f t="shared" si="4"/>
        <v>0</v>
      </c>
      <c r="R63" s="166"/>
      <c r="S63" s="298">
        <f t="shared" si="5"/>
        <v>0</v>
      </c>
      <c r="T63" s="151">
        <f t="shared" si="6"/>
        <v>0</v>
      </c>
      <c r="U63" s="166">
        <f t="shared" si="7"/>
        <v>0</v>
      </c>
      <c r="V63" s="167">
        <f t="shared" si="8"/>
        <v>0</v>
      </c>
      <c r="X63" s="135" t="s">
        <v>371</v>
      </c>
      <c r="Y63" s="259"/>
      <c r="Z63" s="136" t="s">
        <v>861</v>
      </c>
      <c r="AA63" s="105"/>
      <c r="AB63" s="138"/>
      <c r="AC63" s="129"/>
      <c r="AD63" s="146"/>
      <c r="AE63" s="143">
        <f t="shared" si="10"/>
        <v>0</v>
      </c>
      <c r="AF63" s="143"/>
      <c r="AG63" s="147"/>
      <c r="AH63" s="146"/>
      <c r="AI63" s="146"/>
      <c r="AJ63" s="146"/>
      <c r="AK63" s="142"/>
      <c r="AL63" s="142"/>
      <c r="AM63" s="146"/>
      <c r="AN63" s="147"/>
      <c r="AO63" s="148"/>
      <c r="AP63" s="148"/>
      <c r="AQ63" s="101"/>
      <c r="AR63" s="101"/>
      <c r="AS63" s="101"/>
      <c r="AT63" s="101"/>
      <c r="AU63" s="101"/>
      <c r="AV63" s="101"/>
      <c r="AW63" s="101"/>
      <c r="AX63" s="101"/>
      <c r="AY63" s="146"/>
      <c r="AZ63" s="148"/>
      <c r="BA63" s="148"/>
      <c r="BD63" s="295"/>
      <c r="BE63" s="295"/>
      <c r="BF63" s="295"/>
      <c r="BG63" s="294"/>
      <c r="BH63" s="294"/>
      <c r="BI63" s="294"/>
      <c r="BJ63" s="294"/>
      <c r="BK63" s="294"/>
      <c r="BL63" s="294"/>
      <c r="BM63" s="294"/>
      <c r="BN63" s="294"/>
      <c r="BO63" s="294"/>
      <c r="BP63" s="294"/>
      <c r="BQ63" s="294"/>
      <c r="BR63" s="294"/>
      <c r="BS63" s="294"/>
      <c r="BT63" s="294"/>
      <c r="BU63" s="294"/>
      <c r="BV63" s="294"/>
      <c r="BW63" s="294"/>
      <c r="BX63" s="294"/>
      <c r="BY63" s="294"/>
      <c r="BZ63" s="294"/>
      <c r="CA63" s="294"/>
      <c r="CB63" s="294"/>
      <c r="CC63" s="294"/>
      <c r="CD63" s="294"/>
      <c r="CE63" s="294"/>
      <c r="CF63" s="294"/>
      <c r="CG63" s="294"/>
      <c r="CH63" s="294"/>
      <c r="CI63" s="294"/>
      <c r="CJ63" s="294"/>
      <c r="CK63" s="294"/>
      <c r="CL63" s="294"/>
      <c r="CM63" s="294"/>
      <c r="CN63" s="294"/>
    </row>
    <row r="64" spans="1:92" ht="15" customHeight="1" x14ac:dyDescent="0.35">
      <c r="A64" s="581"/>
      <c r="B64" s="689"/>
      <c r="C64" s="737" t="s">
        <v>922</v>
      </c>
      <c r="D64" s="699"/>
      <c r="E64" s="698"/>
      <c r="F64" s="724"/>
      <c r="G64" s="162"/>
      <c r="H64" s="163"/>
      <c r="I64" s="274">
        <f t="shared" si="0"/>
        <v>0</v>
      </c>
      <c r="J64" s="162"/>
      <c r="K64" s="276">
        <f t="shared" si="1"/>
        <v>0</v>
      </c>
      <c r="L64" s="162"/>
      <c r="M64" s="278">
        <f t="shared" si="2"/>
        <v>0</v>
      </c>
      <c r="N64" s="163"/>
      <c r="O64" s="274">
        <f t="shared" si="3"/>
        <v>0</v>
      </c>
      <c r="P64" s="584"/>
      <c r="Q64" s="585">
        <f t="shared" si="4"/>
        <v>0</v>
      </c>
      <c r="R64" s="588"/>
      <c r="S64" s="655">
        <f t="shared" si="5"/>
        <v>0</v>
      </c>
      <c r="T64" s="124">
        <f t="shared" si="6"/>
        <v>0</v>
      </c>
      <c r="U64" s="122">
        <f t="shared" si="7"/>
        <v>0</v>
      </c>
      <c r="V64" s="123">
        <f t="shared" si="8"/>
        <v>0</v>
      </c>
      <c r="X64" s="105" t="s">
        <v>374</v>
      </c>
      <c r="Y64" s="259"/>
      <c r="Z64" s="603" t="s">
        <v>863</v>
      </c>
      <c r="AA64" s="105"/>
      <c r="AB64" s="138" t="s">
        <v>657</v>
      </c>
      <c r="AC64" s="129">
        <v>75</v>
      </c>
      <c r="AD64" s="146">
        <v>2</v>
      </c>
      <c r="AE64" s="143">
        <f t="shared" si="10"/>
        <v>150</v>
      </c>
      <c r="AF64" s="143"/>
      <c r="AG64" s="147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D64" s="295"/>
      <c r="BE64" s="295"/>
      <c r="BF64" s="295"/>
      <c r="BG64" s="294"/>
      <c r="BH64" s="294"/>
      <c r="BI64" s="294"/>
      <c r="BJ64" s="294"/>
      <c r="BK64" s="294"/>
      <c r="BL64" s="294"/>
      <c r="BM64" s="294"/>
      <c r="BN64" s="294"/>
      <c r="BO64" s="294"/>
      <c r="BP64" s="294"/>
      <c r="BQ64" s="294"/>
      <c r="BR64" s="294"/>
      <c r="BS64" s="294"/>
      <c r="BT64" s="294"/>
      <c r="BU64" s="294"/>
      <c r="BV64" s="294"/>
      <c r="BW64" s="294"/>
      <c r="BX64" s="294"/>
      <c r="BY64" s="294"/>
      <c r="BZ64" s="294"/>
      <c r="CA64" s="294"/>
      <c r="CB64" s="294"/>
      <c r="CC64" s="294"/>
      <c r="CD64" s="294"/>
      <c r="CE64" s="294"/>
      <c r="CF64" s="294"/>
      <c r="CG64" s="294"/>
      <c r="CH64" s="294"/>
      <c r="CI64" s="294"/>
      <c r="CJ64" s="294"/>
      <c r="CK64" s="294"/>
      <c r="CL64" s="294"/>
      <c r="CM64" s="294"/>
      <c r="CN64" s="294"/>
    </row>
    <row r="65" spans="1:92" ht="15" customHeight="1" x14ac:dyDescent="0.35">
      <c r="A65" s="610"/>
      <c r="B65" s="718"/>
      <c r="C65" s="696" t="s">
        <v>923</v>
      </c>
      <c r="D65" s="699"/>
      <c r="E65" s="698" t="s">
        <v>903</v>
      </c>
      <c r="F65" s="724">
        <v>1</v>
      </c>
      <c r="G65" s="162"/>
      <c r="H65" s="163"/>
      <c r="I65" s="274">
        <f t="shared" si="0"/>
        <v>0</v>
      </c>
      <c r="J65" s="162"/>
      <c r="K65" s="276">
        <f t="shared" si="1"/>
        <v>0</v>
      </c>
      <c r="L65" s="162"/>
      <c r="M65" s="278">
        <f t="shared" si="2"/>
        <v>0</v>
      </c>
      <c r="N65" s="163"/>
      <c r="O65" s="274">
        <f t="shared" si="3"/>
        <v>0</v>
      </c>
      <c r="P65" s="584"/>
      <c r="Q65" s="585">
        <f t="shared" si="4"/>
        <v>0</v>
      </c>
      <c r="R65" s="588"/>
      <c r="S65" s="655">
        <f t="shared" si="5"/>
        <v>0</v>
      </c>
      <c r="T65" s="124">
        <f t="shared" si="6"/>
        <v>0</v>
      </c>
      <c r="U65" s="122">
        <f t="shared" si="7"/>
        <v>0</v>
      </c>
      <c r="V65" s="123">
        <f t="shared" si="8"/>
        <v>0</v>
      </c>
      <c r="X65" s="105" t="s">
        <v>377</v>
      </c>
      <c r="Y65" s="259"/>
      <c r="Z65" s="603" t="s">
        <v>865</v>
      </c>
      <c r="AA65" s="105"/>
      <c r="AB65" s="138" t="s">
        <v>657</v>
      </c>
      <c r="AC65" s="129">
        <v>50</v>
      </c>
      <c r="AD65" s="146">
        <v>2.75</v>
      </c>
      <c r="AE65" s="143">
        <f t="shared" si="10"/>
        <v>137.5</v>
      </c>
      <c r="AF65" s="143"/>
      <c r="AG65" s="147"/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D65" s="295"/>
      <c r="BE65" s="295"/>
      <c r="BF65" s="295"/>
      <c r="BG65" s="294"/>
      <c r="BH65" s="294"/>
      <c r="BI65" s="294"/>
      <c r="BJ65" s="294"/>
      <c r="BK65" s="294"/>
      <c r="BL65" s="294"/>
      <c r="BM65" s="294"/>
      <c r="BN65" s="294"/>
      <c r="BO65" s="294"/>
      <c r="BP65" s="294"/>
      <c r="BQ65" s="294"/>
      <c r="BR65" s="294"/>
      <c r="BS65" s="294"/>
      <c r="BT65" s="294"/>
      <c r="BU65" s="294"/>
      <c r="BV65" s="294"/>
      <c r="BW65" s="294"/>
      <c r="BX65" s="294"/>
      <c r="BY65" s="294"/>
      <c r="BZ65" s="294"/>
      <c r="CA65" s="294"/>
      <c r="CB65" s="294"/>
      <c r="CC65" s="294"/>
      <c r="CD65" s="294"/>
      <c r="CE65" s="294"/>
      <c r="CF65" s="294"/>
      <c r="CG65" s="294"/>
      <c r="CH65" s="294"/>
      <c r="CI65" s="294"/>
      <c r="CJ65" s="294"/>
      <c r="CK65" s="294"/>
      <c r="CL65" s="294"/>
      <c r="CM65" s="294"/>
      <c r="CN65" s="294"/>
    </row>
    <row r="66" spans="1:92" ht="15" customHeight="1" x14ac:dyDescent="0.35">
      <c r="A66" s="574"/>
      <c r="B66" s="726"/>
      <c r="C66" s="696" t="s">
        <v>924</v>
      </c>
      <c r="D66" s="699"/>
      <c r="E66" s="698" t="s">
        <v>903</v>
      </c>
      <c r="F66" s="724">
        <v>1</v>
      </c>
      <c r="G66" s="162"/>
      <c r="H66" s="163"/>
      <c r="I66" s="274">
        <f t="shared" si="0"/>
        <v>0</v>
      </c>
      <c r="J66" s="162"/>
      <c r="K66" s="276">
        <f t="shared" si="1"/>
        <v>0</v>
      </c>
      <c r="L66" s="162"/>
      <c r="M66" s="278">
        <f t="shared" si="2"/>
        <v>0</v>
      </c>
      <c r="N66" s="163"/>
      <c r="O66" s="274">
        <f t="shared" si="3"/>
        <v>0</v>
      </c>
      <c r="P66" s="584"/>
      <c r="Q66" s="585">
        <f t="shared" si="4"/>
        <v>0</v>
      </c>
      <c r="R66" s="588"/>
      <c r="S66" s="655">
        <f t="shared" si="5"/>
        <v>0</v>
      </c>
      <c r="T66" s="124">
        <f t="shared" si="6"/>
        <v>0</v>
      </c>
      <c r="U66" s="122">
        <f t="shared" si="7"/>
        <v>0</v>
      </c>
      <c r="V66" s="123">
        <f t="shared" si="8"/>
        <v>0</v>
      </c>
      <c r="X66" s="105" t="s">
        <v>380</v>
      </c>
      <c r="Y66" s="259"/>
      <c r="Z66" s="603" t="s">
        <v>867</v>
      </c>
      <c r="AA66" s="105"/>
      <c r="AB66" s="138" t="s">
        <v>657</v>
      </c>
      <c r="AC66" s="129">
        <v>11</v>
      </c>
      <c r="AD66" s="146">
        <v>3.5</v>
      </c>
      <c r="AE66" s="143">
        <f t="shared" si="10"/>
        <v>38.5</v>
      </c>
      <c r="AF66" s="143"/>
      <c r="AG66" s="147"/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D66" s="295"/>
      <c r="BE66" s="295"/>
      <c r="BF66" s="295"/>
      <c r="BG66" s="294"/>
      <c r="BH66" s="294"/>
      <c r="BI66" s="294"/>
      <c r="BJ66" s="294"/>
      <c r="BK66" s="294"/>
      <c r="BL66" s="294"/>
      <c r="BM66" s="294"/>
      <c r="BN66" s="294"/>
      <c r="BO66" s="294"/>
      <c r="BP66" s="294"/>
      <c r="BQ66" s="294"/>
      <c r="BR66" s="294"/>
      <c r="BS66" s="294"/>
      <c r="BT66" s="294"/>
      <c r="BU66" s="294"/>
      <c r="BV66" s="294"/>
      <c r="BW66" s="294"/>
      <c r="BX66" s="294"/>
      <c r="BY66" s="294"/>
      <c r="BZ66" s="294"/>
      <c r="CA66" s="294"/>
      <c r="CB66" s="294"/>
      <c r="CC66" s="294"/>
      <c r="CD66" s="294"/>
      <c r="CE66" s="294"/>
      <c r="CF66" s="294"/>
      <c r="CG66" s="294"/>
      <c r="CH66" s="294"/>
      <c r="CI66" s="294"/>
      <c r="CJ66" s="294"/>
      <c r="CK66" s="294"/>
      <c r="CL66" s="294"/>
      <c r="CM66" s="294"/>
      <c r="CN66" s="294"/>
    </row>
    <row r="67" spans="1:92" ht="15" customHeight="1" x14ac:dyDescent="0.35">
      <c r="A67" s="581"/>
      <c r="B67" s="689"/>
      <c r="C67" s="696" t="s">
        <v>925</v>
      </c>
      <c r="D67" s="699"/>
      <c r="E67" s="698" t="s">
        <v>903</v>
      </c>
      <c r="F67" s="724">
        <v>1</v>
      </c>
      <c r="G67" s="584"/>
      <c r="H67" s="588"/>
      <c r="I67" s="738">
        <f t="shared" si="0"/>
        <v>0</v>
      </c>
      <c r="J67" s="584"/>
      <c r="K67" s="739">
        <f t="shared" si="1"/>
        <v>0</v>
      </c>
      <c r="L67" s="584"/>
      <c r="M67" s="588">
        <f t="shared" si="2"/>
        <v>0</v>
      </c>
      <c r="N67" s="585"/>
      <c r="O67" s="586">
        <f t="shared" si="3"/>
        <v>0</v>
      </c>
      <c r="P67" s="584"/>
      <c r="Q67" s="585">
        <f t="shared" si="4"/>
        <v>0</v>
      </c>
      <c r="R67" s="585"/>
      <c r="S67" s="655">
        <f t="shared" si="5"/>
        <v>0</v>
      </c>
      <c r="T67" s="151">
        <f t="shared" si="6"/>
        <v>0</v>
      </c>
      <c r="U67" s="166">
        <f t="shared" si="7"/>
        <v>0</v>
      </c>
      <c r="V67" s="167">
        <f t="shared" si="8"/>
        <v>0</v>
      </c>
      <c r="X67" s="126"/>
      <c r="Y67" s="259"/>
      <c r="Z67" s="603"/>
      <c r="AA67" s="105"/>
      <c r="AB67" s="138"/>
      <c r="AC67" s="129"/>
      <c r="AD67" s="140"/>
      <c r="AE67" s="143">
        <f t="shared" si="10"/>
        <v>0</v>
      </c>
      <c r="AF67" s="143"/>
      <c r="AG67" s="147"/>
      <c r="AH67" s="140"/>
      <c r="AI67" s="140"/>
      <c r="AJ67" s="140"/>
      <c r="AK67" s="142"/>
      <c r="AL67" s="142"/>
      <c r="AM67" s="140"/>
      <c r="AN67" s="143"/>
      <c r="AO67" s="142"/>
      <c r="AP67" s="142"/>
      <c r="AQ67" s="101"/>
      <c r="AR67" s="101"/>
      <c r="AS67" s="101"/>
      <c r="AT67" s="101"/>
      <c r="AU67" s="101"/>
      <c r="AV67" s="101"/>
      <c r="AW67" s="101"/>
      <c r="AX67" s="101"/>
      <c r="AY67" s="146"/>
      <c r="AZ67" s="148"/>
      <c r="BA67" s="148"/>
      <c r="BD67" s="295"/>
      <c r="BE67" s="295"/>
      <c r="BF67" s="295"/>
      <c r="BG67" s="294"/>
      <c r="BH67" s="294"/>
      <c r="BI67" s="294"/>
      <c r="BJ67" s="294"/>
      <c r="BK67" s="294"/>
      <c r="BL67" s="294"/>
      <c r="BM67" s="294"/>
      <c r="BN67" s="294"/>
      <c r="BO67" s="294"/>
      <c r="BP67" s="294"/>
      <c r="BQ67" s="294"/>
      <c r="BR67" s="294"/>
      <c r="BS67" s="294"/>
      <c r="BT67" s="294"/>
      <c r="BU67" s="294"/>
      <c r="BV67" s="294"/>
      <c r="BW67" s="294"/>
      <c r="BX67" s="294"/>
      <c r="BY67" s="294"/>
      <c r="BZ67" s="294"/>
      <c r="CA67" s="294"/>
      <c r="CB67" s="294"/>
      <c r="CC67" s="294"/>
      <c r="CD67" s="294"/>
      <c r="CE67" s="294"/>
      <c r="CF67" s="294"/>
      <c r="CG67" s="294"/>
      <c r="CH67" s="294"/>
      <c r="CI67" s="294"/>
      <c r="CJ67" s="294"/>
      <c r="CK67" s="294"/>
      <c r="CL67" s="294"/>
      <c r="CM67" s="294"/>
      <c r="CN67" s="294"/>
    </row>
    <row r="68" spans="1:92" ht="15" customHeight="1" x14ac:dyDescent="0.35">
      <c r="A68" s="581"/>
      <c r="B68" s="689"/>
      <c r="C68" s="696" t="s">
        <v>926</v>
      </c>
      <c r="D68" s="699"/>
      <c r="E68" s="698" t="s">
        <v>903</v>
      </c>
      <c r="F68" s="724">
        <v>1</v>
      </c>
      <c r="G68" s="151"/>
      <c r="H68" s="152"/>
      <c r="I68" s="153">
        <f t="shared" si="0"/>
        <v>0</v>
      </c>
      <c r="J68" s="151"/>
      <c r="K68" s="273">
        <f t="shared" si="1"/>
        <v>0</v>
      </c>
      <c r="L68" s="151"/>
      <c r="M68" s="152">
        <f t="shared" si="2"/>
        <v>0</v>
      </c>
      <c r="N68" s="585"/>
      <c r="O68" s="586">
        <f t="shared" si="3"/>
        <v>0</v>
      </c>
      <c r="P68" s="151"/>
      <c r="Q68" s="166">
        <f t="shared" si="4"/>
        <v>0</v>
      </c>
      <c r="R68" s="166"/>
      <c r="S68" s="298">
        <f t="shared" si="5"/>
        <v>0</v>
      </c>
      <c r="T68" s="151">
        <f t="shared" si="6"/>
        <v>0</v>
      </c>
      <c r="U68" s="166">
        <f t="shared" si="7"/>
        <v>0</v>
      </c>
      <c r="V68" s="167">
        <f t="shared" si="8"/>
        <v>0</v>
      </c>
      <c r="X68" s="135" t="s">
        <v>412</v>
      </c>
      <c r="Y68" s="259"/>
      <c r="Z68" s="136" t="s">
        <v>869</v>
      </c>
      <c r="AA68" s="105"/>
      <c r="AB68" s="138"/>
      <c r="AC68" s="129"/>
      <c r="AD68" s="146"/>
      <c r="AE68" s="143">
        <f t="shared" si="10"/>
        <v>0</v>
      </c>
      <c r="AF68" s="143"/>
      <c r="AG68" s="147"/>
      <c r="AH68" s="146"/>
      <c r="AI68" s="146"/>
      <c r="AJ68" s="146"/>
      <c r="AK68" s="142"/>
      <c r="AL68" s="142"/>
      <c r="AM68" s="146"/>
      <c r="AN68" s="147"/>
      <c r="AO68" s="148"/>
      <c r="AP68" s="148"/>
      <c r="AQ68" s="101"/>
      <c r="AR68" s="101"/>
      <c r="AS68" s="101"/>
      <c r="AT68" s="101"/>
      <c r="AU68" s="101"/>
      <c r="AV68" s="101"/>
      <c r="AW68" s="101"/>
      <c r="AX68" s="101"/>
      <c r="AY68" s="146"/>
      <c r="AZ68" s="148"/>
      <c r="BA68" s="148"/>
      <c r="BD68" s="295"/>
      <c r="BE68" s="295"/>
      <c r="BF68" s="295"/>
      <c r="BG68" s="294"/>
      <c r="BH68" s="294"/>
      <c r="BI68" s="294"/>
      <c r="BJ68" s="294"/>
      <c r="BK68" s="294"/>
      <c r="BL68" s="294"/>
      <c r="BM68" s="294"/>
      <c r="BN68" s="294"/>
      <c r="BO68" s="294"/>
      <c r="BP68" s="294"/>
      <c r="BQ68" s="294"/>
      <c r="BR68" s="294"/>
      <c r="BS68" s="294"/>
      <c r="BT68" s="294"/>
      <c r="BU68" s="294"/>
      <c r="BV68" s="294"/>
      <c r="BW68" s="294"/>
      <c r="BX68" s="294"/>
      <c r="BY68" s="294"/>
      <c r="BZ68" s="294"/>
      <c r="CA68" s="294"/>
      <c r="CB68" s="294"/>
      <c r="CC68" s="294"/>
      <c r="CD68" s="294"/>
      <c r="CE68" s="294"/>
      <c r="CF68" s="294"/>
      <c r="CG68" s="294"/>
      <c r="CH68" s="294"/>
      <c r="CI68" s="294"/>
      <c r="CJ68" s="294"/>
      <c r="CK68" s="294"/>
      <c r="CL68" s="294"/>
      <c r="CM68" s="294"/>
      <c r="CN68" s="294"/>
    </row>
    <row r="69" spans="1:92" ht="15" customHeight="1" x14ac:dyDescent="0.35">
      <c r="A69" s="581"/>
      <c r="B69" s="689"/>
      <c r="C69" s="696" t="s">
        <v>927</v>
      </c>
      <c r="D69" s="699"/>
      <c r="E69" s="698" t="s">
        <v>903</v>
      </c>
      <c r="F69" s="724">
        <v>1</v>
      </c>
      <c r="G69" s="162"/>
      <c r="H69" s="163"/>
      <c r="I69" s="274">
        <f t="shared" si="0"/>
        <v>0</v>
      </c>
      <c r="J69" s="162"/>
      <c r="K69" s="276">
        <f t="shared" si="1"/>
        <v>0</v>
      </c>
      <c r="L69" s="162"/>
      <c r="M69" s="278">
        <f t="shared" si="2"/>
        <v>0</v>
      </c>
      <c r="N69" s="163"/>
      <c r="O69" s="274">
        <f t="shared" si="3"/>
        <v>0</v>
      </c>
      <c r="P69" s="584"/>
      <c r="Q69" s="585">
        <f t="shared" si="4"/>
        <v>0</v>
      </c>
      <c r="R69" s="588"/>
      <c r="S69" s="655">
        <f t="shared" si="5"/>
        <v>0</v>
      </c>
      <c r="T69" s="124">
        <f t="shared" si="6"/>
        <v>0</v>
      </c>
      <c r="U69" s="122">
        <f t="shared" si="7"/>
        <v>0</v>
      </c>
      <c r="V69" s="123">
        <f t="shared" si="8"/>
        <v>0</v>
      </c>
      <c r="X69" s="105" t="s">
        <v>415</v>
      </c>
      <c r="Y69" s="259"/>
      <c r="Z69" s="603" t="s">
        <v>871</v>
      </c>
      <c r="AA69" s="105"/>
      <c r="AB69" s="138" t="s">
        <v>657</v>
      </c>
      <c r="AC69" s="129">
        <v>20</v>
      </c>
      <c r="AD69" s="146">
        <v>5</v>
      </c>
      <c r="AE69" s="143">
        <f t="shared" si="10"/>
        <v>100</v>
      </c>
      <c r="AF69" s="143"/>
      <c r="AG69" s="147"/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D69" s="295"/>
      <c r="BE69" s="295"/>
      <c r="BF69" s="295"/>
      <c r="BG69" s="294"/>
      <c r="BH69" s="294"/>
      <c r="BI69" s="294"/>
      <c r="BJ69" s="294"/>
      <c r="BK69" s="294"/>
      <c r="BL69" s="294"/>
      <c r="BM69" s="294"/>
      <c r="BN69" s="294"/>
      <c r="BO69" s="294"/>
      <c r="BP69" s="294"/>
      <c r="BQ69" s="294"/>
      <c r="BR69" s="294"/>
      <c r="BS69" s="294"/>
      <c r="BT69" s="294"/>
      <c r="BU69" s="294"/>
      <c r="BV69" s="294"/>
      <c r="BW69" s="294"/>
      <c r="BX69" s="294"/>
      <c r="BY69" s="294"/>
      <c r="BZ69" s="294"/>
      <c r="CA69" s="294"/>
      <c r="CB69" s="294"/>
      <c r="CC69" s="294"/>
      <c r="CD69" s="294"/>
      <c r="CE69" s="294"/>
      <c r="CF69" s="294"/>
      <c r="CG69" s="294"/>
      <c r="CH69" s="294"/>
      <c r="CI69" s="294"/>
      <c r="CJ69" s="294"/>
      <c r="CK69" s="294"/>
      <c r="CL69" s="294"/>
      <c r="CM69" s="294"/>
      <c r="CN69" s="294"/>
    </row>
    <row r="70" spans="1:92" ht="15" customHeight="1" x14ac:dyDescent="0.35">
      <c r="A70" s="581"/>
      <c r="B70" s="689"/>
      <c r="C70" s="696" t="s">
        <v>928</v>
      </c>
      <c r="D70" s="699"/>
      <c r="E70" s="698" t="s">
        <v>903</v>
      </c>
      <c r="F70" s="724">
        <v>1</v>
      </c>
      <c r="G70" s="162"/>
      <c r="H70" s="163"/>
      <c r="I70" s="274">
        <f t="shared" si="0"/>
        <v>0</v>
      </c>
      <c r="J70" s="162"/>
      <c r="K70" s="276">
        <f t="shared" si="1"/>
        <v>0</v>
      </c>
      <c r="L70" s="162"/>
      <c r="M70" s="278">
        <f t="shared" si="2"/>
        <v>0</v>
      </c>
      <c r="N70" s="163"/>
      <c r="O70" s="274">
        <f t="shared" si="3"/>
        <v>0</v>
      </c>
      <c r="P70" s="584"/>
      <c r="Q70" s="585">
        <f t="shared" si="4"/>
        <v>0</v>
      </c>
      <c r="R70" s="588"/>
      <c r="S70" s="655">
        <f t="shared" si="5"/>
        <v>0</v>
      </c>
      <c r="T70" s="124">
        <f t="shared" si="6"/>
        <v>0</v>
      </c>
      <c r="U70" s="122">
        <f t="shared" si="7"/>
        <v>0</v>
      </c>
      <c r="V70" s="123">
        <f t="shared" si="8"/>
        <v>0</v>
      </c>
      <c r="X70" s="105" t="s">
        <v>418</v>
      </c>
      <c r="Y70" s="259"/>
      <c r="Z70" s="259" t="s">
        <v>873</v>
      </c>
      <c r="AA70" s="105"/>
      <c r="AB70" s="138" t="s">
        <v>657</v>
      </c>
      <c r="AC70" s="129">
        <v>20</v>
      </c>
      <c r="AD70" s="146">
        <v>7</v>
      </c>
      <c r="AE70" s="143">
        <f t="shared" si="10"/>
        <v>140</v>
      </c>
      <c r="AF70" s="143"/>
      <c r="AG70" s="147"/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D70" s="295"/>
      <c r="BE70" s="295"/>
      <c r="BF70" s="295"/>
      <c r="BG70" s="294"/>
      <c r="BH70" s="294"/>
      <c r="BI70" s="294"/>
      <c r="BJ70" s="294"/>
      <c r="BK70" s="294"/>
      <c r="BL70" s="294"/>
      <c r="BM70" s="294"/>
      <c r="BN70" s="294"/>
      <c r="BO70" s="294"/>
      <c r="BP70" s="294"/>
      <c r="BQ70" s="294"/>
      <c r="BR70" s="294"/>
      <c r="BS70" s="294"/>
      <c r="BT70" s="294"/>
      <c r="BU70" s="294"/>
      <c r="BV70" s="294"/>
      <c r="BW70" s="294"/>
      <c r="BX70" s="294"/>
      <c r="BY70" s="294"/>
      <c r="BZ70" s="294"/>
      <c r="CA70" s="294"/>
      <c r="CB70" s="294"/>
      <c r="CC70" s="294"/>
      <c r="CD70" s="294"/>
      <c r="CE70" s="294"/>
      <c r="CF70" s="294"/>
      <c r="CG70" s="294"/>
      <c r="CH70" s="294"/>
      <c r="CI70" s="294"/>
      <c r="CJ70" s="294"/>
      <c r="CK70" s="294"/>
      <c r="CL70" s="294"/>
      <c r="CM70" s="294"/>
      <c r="CN70" s="294"/>
    </row>
    <row r="71" spans="1:92" ht="15" customHeight="1" x14ac:dyDescent="0.35">
      <c r="A71" s="610"/>
      <c r="B71" s="718"/>
      <c r="C71" s="696" t="s">
        <v>929</v>
      </c>
      <c r="D71" s="699"/>
      <c r="E71" s="698" t="s">
        <v>903</v>
      </c>
      <c r="F71" s="724">
        <v>1</v>
      </c>
      <c r="G71" s="162"/>
      <c r="H71" s="163"/>
      <c r="I71" s="274">
        <f t="shared" ref="I71:I134" si="11">F71*H71</f>
        <v>0</v>
      </c>
      <c r="J71" s="162"/>
      <c r="K71" s="276">
        <f t="shared" ref="K71:K134" si="12">F71*J71</f>
        <v>0</v>
      </c>
      <c r="L71" s="162"/>
      <c r="M71" s="278">
        <f t="shared" ref="M71:M134" si="13">F71*L71</f>
        <v>0</v>
      </c>
      <c r="N71" s="163"/>
      <c r="O71" s="274">
        <f t="shared" ref="O71:O134" si="14">F71*N71</f>
        <v>0</v>
      </c>
      <c r="P71" s="584"/>
      <c r="Q71" s="585">
        <f t="shared" ref="Q71:Q134" si="15">F71*P71</f>
        <v>0</v>
      </c>
      <c r="R71" s="588"/>
      <c r="S71" s="655">
        <f t="shared" ref="S71:S134" si="16">F71*R71</f>
        <v>0</v>
      </c>
      <c r="T71" s="124">
        <f t="shared" ref="T71:T134" si="17">I71+M71+Q71</f>
        <v>0</v>
      </c>
      <c r="U71" s="122">
        <f t="shared" ref="U71:U134" si="18">+K71+O71+S71</f>
        <v>0</v>
      </c>
      <c r="V71" s="123">
        <f t="shared" ref="V71:V134" si="19">+T71*652.69+U71</f>
        <v>0</v>
      </c>
      <c r="X71" s="105" t="s">
        <v>419</v>
      </c>
      <c r="Y71" s="259"/>
      <c r="Z71" s="259" t="s">
        <v>875</v>
      </c>
      <c r="AA71" s="105"/>
      <c r="AB71" s="138" t="s">
        <v>657</v>
      </c>
      <c r="AC71" s="129">
        <v>20</v>
      </c>
      <c r="AD71" s="146">
        <v>7</v>
      </c>
      <c r="AE71" s="143">
        <f t="shared" si="10"/>
        <v>140</v>
      </c>
      <c r="AF71" s="143"/>
      <c r="AG71" s="147"/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D71" s="295"/>
      <c r="BE71" s="295"/>
      <c r="BF71" s="295"/>
      <c r="BG71" s="294"/>
      <c r="BH71" s="294"/>
      <c r="BI71" s="294"/>
      <c r="BJ71" s="294"/>
      <c r="BK71" s="294"/>
      <c r="BL71" s="294"/>
      <c r="BM71" s="294"/>
      <c r="BN71" s="294"/>
      <c r="BO71" s="294"/>
      <c r="BP71" s="294"/>
      <c r="BQ71" s="294"/>
      <c r="BR71" s="294"/>
      <c r="BS71" s="294"/>
      <c r="BT71" s="294"/>
      <c r="BU71" s="294"/>
      <c r="BV71" s="294"/>
      <c r="BW71" s="294"/>
      <c r="BX71" s="294"/>
      <c r="BY71" s="294"/>
      <c r="BZ71" s="294"/>
      <c r="CA71" s="294"/>
      <c r="CB71" s="294"/>
      <c r="CC71" s="294"/>
      <c r="CD71" s="294"/>
      <c r="CE71" s="294"/>
      <c r="CF71" s="294"/>
      <c r="CG71" s="294"/>
      <c r="CH71" s="294"/>
      <c r="CI71" s="294"/>
      <c r="CJ71" s="294"/>
      <c r="CK71" s="294"/>
      <c r="CL71" s="294"/>
      <c r="CM71" s="294"/>
      <c r="CN71" s="294"/>
    </row>
    <row r="72" spans="1:92" ht="15" customHeight="1" x14ac:dyDescent="0.35">
      <c r="A72" s="574"/>
      <c r="B72" s="726"/>
      <c r="C72" s="696" t="s">
        <v>930</v>
      </c>
      <c r="D72" s="699"/>
      <c r="E72" s="698" t="s">
        <v>903</v>
      </c>
      <c r="F72" s="724">
        <v>1</v>
      </c>
      <c r="G72" s="162"/>
      <c r="H72" s="163"/>
      <c r="I72" s="274">
        <f t="shared" si="11"/>
        <v>0</v>
      </c>
      <c r="J72" s="162"/>
      <c r="K72" s="276">
        <f t="shared" si="12"/>
        <v>0</v>
      </c>
      <c r="L72" s="162"/>
      <c r="M72" s="278">
        <f t="shared" si="13"/>
        <v>0</v>
      </c>
      <c r="N72" s="163"/>
      <c r="O72" s="274">
        <f t="shared" si="14"/>
        <v>0</v>
      </c>
      <c r="P72" s="584"/>
      <c r="Q72" s="585">
        <f t="shared" si="15"/>
        <v>0</v>
      </c>
      <c r="R72" s="588"/>
      <c r="S72" s="655">
        <f t="shared" si="16"/>
        <v>0</v>
      </c>
      <c r="T72" s="124">
        <f t="shared" si="17"/>
        <v>0</v>
      </c>
      <c r="U72" s="122">
        <f t="shared" si="18"/>
        <v>0</v>
      </c>
      <c r="V72" s="123">
        <f t="shared" si="19"/>
        <v>0</v>
      </c>
      <c r="X72" s="105" t="s">
        <v>565</v>
      </c>
      <c r="Y72" s="259"/>
      <c r="Z72" s="603" t="s">
        <v>877</v>
      </c>
      <c r="AA72" s="105"/>
      <c r="AB72" s="138" t="s">
        <v>746</v>
      </c>
      <c r="AC72" s="129">
        <v>18</v>
      </c>
      <c r="AD72" s="146">
        <v>7</v>
      </c>
      <c r="AE72" s="143">
        <f t="shared" si="10"/>
        <v>126</v>
      </c>
      <c r="AF72" s="143"/>
      <c r="AG72" s="147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D72" s="295"/>
      <c r="BE72" s="295"/>
      <c r="BF72" s="295"/>
      <c r="BG72" s="294"/>
      <c r="BH72" s="294"/>
      <c r="BI72" s="294"/>
      <c r="BJ72" s="294"/>
      <c r="BK72" s="294"/>
      <c r="BL72" s="294"/>
      <c r="BM72" s="294"/>
      <c r="BN72" s="294"/>
      <c r="BO72" s="294"/>
      <c r="BP72" s="294"/>
      <c r="BQ72" s="294"/>
      <c r="BR72" s="294"/>
      <c r="BS72" s="294"/>
      <c r="BT72" s="294"/>
      <c r="BU72" s="294"/>
      <c r="BV72" s="294"/>
      <c r="BW72" s="294"/>
      <c r="BX72" s="294"/>
      <c r="BY72" s="294"/>
      <c r="BZ72" s="294"/>
      <c r="CA72" s="294"/>
      <c r="CB72" s="294"/>
      <c r="CC72" s="294"/>
      <c r="CD72" s="294"/>
      <c r="CE72" s="294"/>
      <c r="CF72" s="294"/>
      <c r="CG72" s="294"/>
      <c r="CH72" s="294"/>
      <c r="CI72" s="294"/>
      <c r="CJ72" s="294"/>
      <c r="CK72" s="294"/>
      <c r="CL72" s="294"/>
      <c r="CM72" s="294"/>
      <c r="CN72" s="294"/>
    </row>
    <row r="73" spans="1:92" ht="15" customHeight="1" x14ac:dyDescent="0.35">
      <c r="A73" s="610"/>
      <c r="B73" s="718"/>
      <c r="C73" s="696" t="s">
        <v>779</v>
      </c>
      <c r="D73" s="699"/>
      <c r="E73" s="698" t="s">
        <v>903</v>
      </c>
      <c r="F73" s="724">
        <v>1</v>
      </c>
      <c r="G73" s="584"/>
      <c r="H73" s="585"/>
      <c r="I73" s="167">
        <f t="shared" si="11"/>
        <v>0</v>
      </c>
      <c r="J73" s="151"/>
      <c r="K73" s="655">
        <f t="shared" si="12"/>
        <v>0</v>
      </c>
      <c r="L73" s="584"/>
      <c r="M73" s="585">
        <f t="shared" si="13"/>
        <v>0</v>
      </c>
      <c r="N73" s="585"/>
      <c r="O73" s="586">
        <f t="shared" si="14"/>
        <v>0</v>
      </c>
      <c r="P73" s="584"/>
      <c r="Q73" s="585">
        <f t="shared" si="15"/>
        <v>0</v>
      </c>
      <c r="R73" s="585"/>
      <c r="S73" s="655">
        <f t="shared" si="16"/>
        <v>0</v>
      </c>
      <c r="T73" s="151">
        <f t="shared" si="17"/>
        <v>0</v>
      </c>
      <c r="U73" s="166">
        <f t="shared" si="18"/>
        <v>0</v>
      </c>
      <c r="V73" s="167">
        <f t="shared" si="19"/>
        <v>0</v>
      </c>
      <c r="X73" s="126"/>
      <c r="Y73" s="259"/>
      <c r="Z73" s="259"/>
      <c r="AA73" s="105"/>
      <c r="AB73" s="138"/>
      <c r="AC73" s="129"/>
      <c r="AD73" s="140"/>
      <c r="AE73" s="143">
        <f t="shared" si="10"/>
        <v>0</v>
      </c>
      <c r="AF73" s="143"/>
      <c r="AG73" s="147"/>
      <c r="AH73" s="142"/>
      <c r="AI73" s="141"/>
      <c r="AJ73" s="142"/>
      <c r="AK73" s="142"/>
      <c r="AL73" s="142"/>
      <c r="AM73" s="140"/>
      <c r="AN73" s="143"/>
      <c r="AO73" s="142"/>
      <c r="AP73" s="142"/>
      <c r="AQ73" s="101"/>
      <c r="AR73" s="101"/>
      <c r="AS73" s="101"/>
      <c r="AT73" s="101"/>
      <c r="AU73" s="101"/>
      <c r="AV73" s="101"/>
      <c r="AW73" s="101"/>
      <c r="AX73" s="101"/>
      <c r="AY73" s="146"/>
      <c r="AZ73" s="148"/>
      <c r="BA73" s="148"/>
      <c r="BD73" s="295"/>
      <c r="BE73" s="295"/>
      <c r="BF73" s="295"/>
      <c r="BG73" s="294"/>
      <c r="BH73" s="294"/>
      <c r="BI73" s="294"/>
      <c r="BJ73" s="294"/>
      <c r="BK73" s="294"/>
      <c r="BL73" s="294"/>
      <c r="BM73" s="294"/>
      <c r="BN73" s="294"/>
      <c r="BO73" s="294"/>
      <c r="BP73" s="294"/>
      <c r="BQ73" s="294"/>
      <c r="BR73" s="294"/>
      <c r="BS73" s="294"/>
      <c r="BT73" s="294"/>
      <c r="BU73" s="294"/>
      <c r="BV73" s="294"/>
      <c r="BW73" s="294"/>
      <c r="BX73" s="294"/>
      <c r="BY73" s="294"/>
      <c r="BZ73" s="294"/>
      <c r="CA73" s="294"/>
      <c r="CB73" s="294"/>
      <c r="CC73" s="294"/>
      <c r="CD73" s="294"/>
      <c r="CE73" s="294"/>
      <c r="CF73" s="294"/>
      <c r="CG73" s="294"/>
      <c r="CH73" s="294"/>
      <c r="CI73" s="294"/>
      <c r="CJ73" s="294"/>
      <c r="CK73" s="294"/>
      <c r="CL73" s="294"/>
      <c r="CM73" s="294"/>
      <c r="CN73" s="294"/>
    </row>
    <row r="74" spans="1:92" ht="15" customHeight="1" x14ac:dyDescent="0.35">
      <c r="A74" s="623"/>
      <c r="B74" s="732"/>
      <c r="C74" s="696" t="s">
        <v>782</v>
      </c>
      <c r="D74" s="699"/>
      <c r="E74" s="698" t="s">
        <v>903</v>
      </c>
      <c r="F74" s="724">
        <v>1</v>
      </c>
      <c r="G74" s="151"/>
      <c r="H74" s="166"/>
      <c r="I74" s="167">
        <f t="shared" si="11"/>
        <v>0</v>
      </c>
      <c r="J74" s="151"/>
      <c r="K74" s="298">
        <f t="shared" si="12"/>
        <v>0</v>
      </c>
      <c r="L74" s="584"/>
      <c r="M74" s="585">
        <f t="shared" si="13"/>
        <v>0</v>
      </c>
      <c r="N74" s="585"/>
      <c r="O74" s="586">
        <f t="shared" si="14"/>
        <v>0</v>
      </c>
      <c r="P74" s="151"/>
      <c r="Q74" s="166">
        <f t="shared" si="15"/>
        <v>0</v>
      </c>
      <c r="R74" s="166"/>
      <c r="S74" s="298">
        <f t="shared" si="16"/>
        <v>0</v>
      </c>
      <c r="T74" s="151">
        <f t="shared" si="17"/>
        <v>0</v>
      </c>
      <c r="U74" s="166">
        <f t="shared" si="18"/>
        <v>0</v>
      </c>
      <c r="V74" s="167">
        <f t="shared" si="19"/>
        <v>0</v>
      </c>
      <c r="X74" s="135" t="s">
        <v>423</v>
      </c>
      <c r="Y74" s="136"/>
      <c r="Z74" s="136" t="s">
        <v>879</v>
      </c>
      <c r="AA74" s="105"/>
      <c r="AB74" s="138"/>
      <c r="AC74" s="129"/>
      <c r="AD74" s="146"/>
      <c r="AE74" s="143">
        <f t="shared" si="10"/>
        <v>0</v>
      </c>
      <c r="AF74" s="143"/>
      <c r="AG74" s="147"/>
      <c r="AH74" s="148"/>
      <c r="AI74" s="141"/>
      <c r="AJ74" s="142"/>
      <c r="AK74" s="142"/>
      <c r="AL74" s="142"/>
      <c r="AM74" s="146"/>
      <c r="AN74" s="147"/>
      <c r="AO74" s="148"/>
      <c r="AP74" s="148"/>
      <c r="AQ74" s="101"/>
      <c r="AR74" s="101"/>
      <c r="AS74" s="101"/>
      <c r="AT74" s="101"/>
      <c r="AU74" s="101"/>
      <c r="AV74" s="101"/>
      <c r="AW74" s="101"/>
      <c r="AX74" s="101"/>
      <c r="AY74" s="146"/>
      <c r="AZ74" s="148"/>
      <c r="BA74" s="148"/>
      <c r="BD74" s="295"/>
      <c r="BE74" s="295"/>
      <c r="BF74" s="295"/>
      <c r="BG74" s="294"/>
      <c r="BH74" s="294"/>
      <c r="BI74" s="294"/>
      <c r="BJ74" s="294"/>
      <c r="BK74" s="294"/>
      <c r="BL74" s="294"/>
      <c r="BM74" s="294"/>
      <c r="BN74" s="294"/>
      <c r="BO74" s="294"/>
      <c r="BP74" s="294"/>
      <c r="BQ74" s="294"/>
      <c r="BR74" s="294"/>
      <c r="BS74" s="294"/>
      <c r="BT74" s="294"/>
      <c r="BU74" s="294"/>
      <c r="BV74" s="294"/>
      <c r="BW74" s="294"/>
      <c r="BX74" s="294"/>
      <c r="BY74" s="294"/>
      <c r="BZ74" s="294"/>
      <c r="CA74" s="294"/>
      <c r="CB74" s="294"/>
      <c r="CC74" s="294"/>
      <c r="CD74" s="294"/>
      <c r="CE74" s="294"/>
      <c r="CF74" s="294"/>
      <c r="CG74" s="294"/>
      <c r="CH74" s="294"/>
      <c r="CI74" s="294"/>
      <c r="CJ74" s="294"/>
      <c r="CK74" s="294"/>
      <c r="CL74" s="294"/>
      <c r="CM74" s="294"/>
      <c r="CN74" s="294"/>
    </row>
    <row r="75" spans="1:92" ht="15" customHeight="1" x14ac:dyDescent="0.35">
      <c r="A75" s="671"/>
      <c r="B75" s="671"/>
      <c r="C75" s="733" t="s">
        <v>931</v>
      </c>
      <c r="D75" s="715"/>
      <c r="E75" s="716"/>
      <c r="F75" s="724"/>
      <c r="G75" s="162"/>
      <c r="H75" s="163"/>
      <c r="I75" s="274">
        <f t="shared" si="11"/>
        <v>0</v>
      </c>
      <c r="J75" s="162"/>
      <c r="K75" s="276">
        <f t="shared" si="12"/>
        <v>0</v>
      </c>
      <c r="L75" s="162"/>
      <c r="M75" s="278">
        <f t="shared" si="13"/>
        <v>0</v>
      </c>
      <c r="N75" s="163"/>
      <c r="O75" s="274">
        <f t="shared" si="14"/>
        <v>0</v>
      </c>
      <c r="P75" s="584"/>
      <c r="Q75" s="585">
        <f t="shared" si="15"/>
        <v>0</v>
      </c>
      <c r="R75" s="588"/>
      <c r="S75" s="655">
        <f t="shared" si="16"/>
        <v>0</v>
      </c>
      <c r="T75" s="124">
        <f t="shared" si="17"/>
        <v>0</v>
      </c>
      <c r="U75" s="122">
        <f t="shared" si="18"/>
        <v>0</v>
      </c>
      <c r="V75" s="123">
        <f t="shared" si="19"/>
        <v>0</v>
      </c>
      <c r="X75" s="126" t="s">
        <v>426</v>
      </c>
      <c r="Y75" s="259"/>
      <c r="Z75" s="259" t="s">
        <v>881</v>
      </c>
      <c r="AA75" s="105"/>
      <c r="AB75" s="138" t="s">
        <v>903</v>
      </c>
      <c r="AC75" s="129">
        <v>1</v>
      </c>
      <c r="AD75" s="146">
        <v>500</v>
      </c>
      <c r="AE75" s="143">
        <f t="shared" si="10"/>
        <v>500</v>
      </c>
      <c r="AF75" s="143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D75" s="295"/>
      <c r="BE75" s="295"/>
      <c r="BF75" s="295"/>
      <c r="BG75" s="294"/>
      <c r="BH75" s="294"/>
      <c r="BI75" s="294"/>
      <c r="BJ75" s="294"/>
      <c r="BK75" s="294"/>
      <c r="BL75" s="294"/>
      <c r="BM75" s="294"/>
      <c r="BN75" s="294"/>
      <c r="BO75" s="294"/>
      <c r="BP75" s="294"/>
      <c r="BQ75" s="294"/>
      <c r="BR75" s="294"/>
      <c r="BS75" s="294"/>
      <c r="BT75" s="294"/>
      <c r="BU75" s="294"/>
      <c r="BV75" s="294"/>
      <c r="BW75" s="294"/>
      <c r="BX75" s="294"/>
      <c r="BY75" s="294"/>
      <c r="BZ75" s="294"/>
      <c r="CA75" s="294"/>
      <c r="CB75" s="294"/>
      <c r="CC75" s="294"/>
      <c r="CD75" s="294"/>
      <c r="CE75" s="294"/>
      <c r="CF75" s="294"/>
      <c r="CG75" s="294"/>
      <c r="CH75" s="294"/>
      <c r="CI75" s="294"/>
      <c r="CJ75" s="294"/>
      <c r="CK75" s="294"/>
      <c r="CL75" s="294"/>
      <c r="CM75" s="294"/>
      <c r="CN75" s="294"/>
    </row>
    <row r="76" spans="1:92" ht="15" customHeight="1" thickBot="1" x14ac:dyDescent="0.4">
      <c r="C76" s="740" t="s">
        <v>932</v>
      </c>
      <c r="D76" s="697"/>
      <c r="E76" s="717"/>
      <c r="F76" s="724"/>
      <c r="G76" s="164"/>
      <c r="H76" s="165"/>
      <c r="I76" s="275">
        <f t="shared" si="11"/>
        <v>0</v>
      </c>
      <c r="J76" s="164"/>
      <c r="K76" s="277">
        <f t="shared" si="12"/>
        <v>0</v>
      </c>
      <c r="L76" s="164"/>
      <c r="M76" s="279">
        <f t="shared" si="13"/>
        <v>0</v>
      </c>
      <c r="N76" s="165"/>
      <c r="O76" s="275">
        <f t="shared" si="14"/>
        <v>0</v>
      </c>
      <c r="P76" s="629"/>
      <c r="Q76" s="630">
        <f t="shared" si="15"/>
        <v>0</v>
      </c>
      <c r="R76" s="631"/>
      <c r="S76" s="669">
        <f t="shared" si="16"/>
        <v>0</v>
      </c>
      <c r="T76" s="154">
        <f t="shared" si="17"/>
        <v>0</v>
      </c>
      <c r="U76" s="155">
        <f t="shared" si="18"/>
        <v>0</v>
      </c>
      <c r="V76" s="156">
        <f t="shared" si="19"/>
        <v>0</v>
      </c>
      <c r="X76" s="126" t="s">
        <v>429</v>
      </c>
      <c r="Y76" s="259"/>
      <c r="Z76" s="259" t="s">
        <v>883</v>
      </c>
      <c r="AA76" s="105"/>
      <c r="AB76" s="138" t="s">
        <v>172</v>
      </c>
      <c r="AC76" s="129">
        <v>1</v>
      </c>
      <c r="AD76" s="146">
        <v>75</v>
      </c>
      <c r="AE76" s="143">
        <f t="shared" si="10"/>
        <v>75</v>
      </c>
      <c r="AF76" s="143"/>
      <c r="AG76" s="147"/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D76" s="295"/>
      <c r="BE76" s="295"/>
      <c r="BF76" s="295"/>
      <c r="BG76" s="294"/>
      <c r="BH76" s="294"/>
      <c r="BI76" s="294"/>
      <c r="BJ76" s="294"/>
      <c r="BK76" s="294"/>
      <c r="BL76" s="294"/>
      <c r="BM76" s="294"/>
      <c r="BN76" s="294"/>
      <c r="BO76" s="294"/>
      <c r="BP76" s="294"/>
      <c r="BQ76" s="294"/>
      <c r="BR76" s="294"/>
      <c r="BS76" s="294"/>
      <c r="BT76" s="294"/>
      <c r="BU76" s="294"/>
      <c r="BV76" s="294"/>
      <c r="BW76" s="294"/>
      <c r="BX76" s="294"/>
      <c r="BY76" s="294"/>
      <c r="BZ76" s="294"/>
      <c r="CA76" s="294"/>
      <c r="CB76" s="294"/>
      <c r="CC76" s="294"/>
      <c r="CD76" s="294"/>
      <c r="CE76" s="294"/>
      <c r="CF76" s="294"/>
      <c r="CG76" s="294"/>
      <c r="CH76" s="294"/>
      <c r="CI76" s="294"/>
      <c r="CJ76" s="294"/>
      <c r="CK76" s="294"/>
      <c r="CL76" s="294"/>
      <c r="CM76" s="294"/>
      <c r="CN76" s="294"/>
    </row>
    <row r="77" spans="1:92" ht="15" customHeight="1" thickTop="1" x14ac:dyDescent="0.3">
      <c r="C77" s="696" t="s">
        <v>933</v>
      </c>
      <c r="D77" s="699"/>
      <c r="E77" s="698" t="s">
        <v>903</v>
      </c>
      <c r="F77" s="692">
        <v>1</v>
      </c>
      <c r="G77" s="741"/>
      <c r="H77" s="742"/>
      <c r="I77" s="288">
        <f t="shared" si="11"/>
        <v>0</v>
      </c>
      <c r="J77" s="743"/>
      <c r="K77" s="299">
        <f t="shared" si="12"/>
        <v>0</v>
      </c>
      <c r="L77" s="741"/>
      <c r="M77" s="289">
        <f t="shared" si="13"/>
        <v>0</v>
      </c>
      <c r="N77" s="744"/>
      <c r="O77" s="288">
        <f t="shared" si="14"/>
        <v>0</v>
      </c>
      <c r="P77" s="741"/>
      <c r="Q77" s="290">
        <f t="shared" si="15"/>
        <v>0</v>
      </c>
      <c r="R77" s="744"/>
      <c r="S77" s="300">
        <f t="shared" si="16"/>
        <v>0</v>
      </c>
      <c r="T77" s="292">
        <f t="shared" si="17"/>
        <v>0</v>
      </c>
      <c r="U77" s="290">
        <f t="shared" si="18"/>
        <v>0</v>
      </c>
      <c r="V77" s="291">
        <f t="shared" si="19"/>
        <v>0</v>
      </c>
      <c r="X77" s="136" t="s">
        <v>902</v>
      </c>
      <c r="Y77" s="641"/>
      <c r="Z77" s="642"/>
      <c r="AA77" s="105"/>
      <c r="AB77" s="105"/>
      <c r="AC77" s="113"/>
      <c r="AD77" s="643"/>
      <c r="AE77" s="644"/>
      <c r="AF77" s="147"/>
      <c r="AG77" s="645"/>
      <c r="AH77" s="148"/>
      <c r="AI77" s="358"/>
      <c r="AJ77" s="147"/>
      <c r="AK77" s="646"/>
      <c r="AL77" s="148"/>
      <c r="AM77" s="643"/>
      <c r="AN77" s="147"/>
      <c r="AO77" s="646"/>
      <c r="AP77" s="148"/>
      <c r="AQ77" s="647"/>
      <c r="AR77" s="359"/>
      <c r="AS77" s="359"/>
      <c r="AT77" s="359"/>
      <c r="AU77" s="359"/>
      <c r="AV77" s="359"/>
      <c r="AW77" s="359"/>
      <c r="AX77" s="648"/>
      <c r="AY77" s="146"/>
      <c r="AZ77" s="148"/>
      <c r="BA77" s="148"/>
      <c r="BD77" s="295"/>
      <c r="BE77" s="295"/>
      <c r="BF77" s="295"/>
      <c r="BG77" s="294"/>
      <c r="BH77" s="294"/>
      <c r="BI77" s="294"/>
      <c r="BJ77" s="294"/>
      <c r="BK77" s="294"/>
      <c r="BL77" s="294"/>
      <c r="BM77" s="294"/>
      <c r="BN77" s="294"/>
      <c r="BO77" s="294"/>
      <c r="BP77" s="294"/>
      <c r="BQ77" s="294"/>
      <c r="BR77" s="294"/>
      <c r="BS77" s="294"/>
      <c r="BT77" s="294"/>
      <c r="BU77" s="294"/>
      <c r="BV77" s="294"/>
      <c r="BW77" s="294"/>
      <c r="BX77" s="294"/>
      <c r="BY77" s="294"/>
      <c r="BZ77" s="294"/>
      <c r="CA77" s="294"/>
      <c r="CB77" s="294"/>
      <c r="CC77" s="294"/>
      <c r="CD77" s="294"/>
      <c r="CE77" s="294"/>
      <c r="CF77" s="294"/>
      <c r="CG77" s="294"/>
      <c r="CH77" s="294"/>
      <c r="CI77" s="294"/>
      <c r="CJ77" s="294"/>
      <c r="CK77" s="294"/>
      <c r="CL77" s="294"/>
      <c r="CM77" s="294"/>
      <c r="CN77" s="294"/>
    </row>
    <row r="78" spans="1:92" ht="15" customHeight="1" x14ac:dyDescent="0.35">
      <c r="C78" s="720" t="s">
        <v>766</v>
      </c>
      <c r="D78" s="715"/>
      <c r="E78" s="717" t="s">
        <v>903</v>
      </c>
      <c r="F78" s="745">
        <v>1</v>
      </c>
      <c r="G78" s="746"/>
      <c r="H78" s="746"/>
      <c r="I78" s="747">
        <f t="shared" si="11"/>
        <v>0</v>
      </c>
      <c r="J78" s="746"/>
      <c r="K78" s="748">
        <f t="shared" si="12"/>
        <v>0</v>
      </c>
      <c r="L78" s="746"/>
      <c r="M78" s="747">
        <f t="shared" si="13"/>
        <v>0</v>
      </c>
      <c r="N78" s="746"/>
      <c r="O78" s="747">
        <f t="shared" si="14"/>
        <v>0</v>
      </c>
      <c r="P78" s="746"/>
      <c r="Q78" s="747">
        <f t="shared" si="15"/>
        <v>0</v>
      </c>
      <c r="R78" s="746"/>
      <c r="S78" s="748">
        <f t="shared" si="16"/>
        <v>0</v>
      </c>
      <c r="T78" s="747">
        <f t="shared" si="17"/>
        <v>0</v>
      </c>
      <c r="U78" s="747">
        <f t="shared" si="18"/>
        <v>0</v>
      </c>
      <c r="V78" s="747">
        <f t="shared" si="19"/>
        <v>0</v>
      </c>
      <c r="AE78" s="650">
        <f>SUM(AE6:AE76)</f>
        <v>16214.192594594595</v>
      </c>
      <c r="AF78" s="650"/>
      <c r="BD78" s="295"/>
      <c r="BE78" s="295"/>
      <c r="BF78" s="295"/>
      <c r="BG78" s="294"/>
      <c r="BH78" s="294"/>
      <c r="BI78" s="294"/>
      <c r="BJ78" s="294"/>
      <c r="BK78" s="294"/>
      <c r="BL78" s="294"/>
      <c r="BM78" s="294"/>
      <c r="BN78" s="294"/>
      <c r="BO78" s="294"/>
      <c r="BP78" s="294"/>
      <c r="BQ78" s="294"/>
      <c r="BR78" s="294"/>
      <c r="BS78" s="294"/>
      <c r="BT78" s="294"/>
      <c r="BU78" s="294"/>
      <c r="BV78" s="294"/>
      <c r="BW78" s="294"/>
      <c r="BX78" s="294"/>
      <c r="BY78" s="294"/>
      <c r="BZ78" s="294"/>
      <c r="CA78" s="294"/>
      <c r="CB78" s="294"/>
      <c r="CC78" s="294"/>
      <c r="CD78" s="294"/>
      <c r="CE78" s="294"/>
      <c r="CF78" s="294"/>
      <c r="CG78" s="294"/>
      <c r="CH78" s="294"/>
      <c r="CI78" s="294"/>
      <c r="CJ78" s="294"/>
      <c r="CK78" s="294"/>
      <c r="CL78" s="294"/>
      <c r="CM78" s="294"/>
      <c r="CN78" s="294"/>
    </row>
    <row r="79" spans="1:92" ht="15" customHeight="1" x14ac:dyDescent="0.35">
      <c r="C79" s="696" t="s">
        <v>934</v>
      </c>
      <c r="D79" s="715"/>
      <c r="E79" s="717" t="s">
        <v>903</v>
      </c>
      <c r="F79" s="745">
        <v>1</v>
      </c>
      <c r="G79" s="746"/>
      <c r="H79" s="746"/>
      <c r="I79" s="747">
        <f t="shared" si="11"/>
        <v>0</v>
      </c>
      <c r="J79" s="746"/>
      <c r="K79" s="748">
        <f t="shared" si="12"/>
        <v>0</v>
      </c>
      <c r="L79" s="746"/>
      <c r="M79" s="747">
        <f t="shared" si="13"/>
        <v>0</v>
      </c>
      <c r="N79" s="746"/>
      <c r="O79" s="747">
        <f t="shared" si="14"/>
        <v>0</v>
      </c>
      <c r="P79" s="746"/>
      <c r="Q79" s="749">
        <f t="shared" si="15"/>
        <v>0</v>
      </c>
      <c r="R79" s="746"/>
      <c r="S79" s="750">
        <f t="shared" si="16"/>
        <v>0</v>
      </c>
      <c r="T79" s="747">
        <f t="shared" si="17"/>
        <v>0</v>
      </c>
      <c r="U79" s="747">
        <f t="shared" si="18"/>
        <v>0</v>
      </c>
      <c r="V79" s="747">
        <f t="shared" si="19"/>
        <v>0</v>
      </c>
      <c r="BD79" s="295"/>
      <c r="BE79" s="295"/>
      <c r="BF79" s="295"/>
      <c r="BG79" s="294"/>
      <c r="BH79" s="294"/>
      <c r="BI79" s="294"/>
      <c r="BJ79" s="294"/>
      <c r="BK79" s="294"/>
      <c r="BL79" s="294"/>
      <c r="BM79" s="294"/>
      <c r="BN79" s="294"/>
      <c r="BO79" s="294"/>
      <c r="BP79" s="294"/>
      <c r="BQ79" s="294"/>
      <c r="BR79" s="294"/>
      <c r="BS79" s="294"/>
      <c r="BT79" s="294"/>
      <c r="BU79" s="294"/>
      <c r="BV79" s="294"/>
      <c r="BW79" s="294"/>
      <c r="BX79" s="294"/>
      <c r="BY79" s="294"/>
      <c r="BZ79" s="294"/>
      <c r="CA79" s="294"/>
      <c r="CB79" s="294"/>
      <c r="CC79" s="294"/>
      <c r="CD79" s="294"/>
      <c r="CE79" s="294"/>
      <c r="CF79" s="294"/>
      <c r="CG79" s="294"/>
      <c r="CH79" s="294"/>
      <c r="CI79" s="294"/>
      <c r="CJ79" s="294"/>
      <c r="CK79" s="294"/>
      <c r="CL79" s="294"/>
      <c r="CM79" s="294"/>
      <c r="CN79" s="294"/>
    </row>
    <row r="80" spans="1:92" ht="15" customHeight="1" x14ac:dyDescent="0.35">
      <c r="C80" s="696"/>
      <c r="D80" s="723"/>
      <c r="E80" s="698"/>
      <c r="F80" s="751"/>
      <c r="G80" s="746"/>
      <c r="H80" s="746"/>
      <c r="I80" s="747">
        <f t="shared" si="11"/>
        <v>0</v>
      </c>
      <c r="J80" s="746"/>
      <c r="K80" s="748">
        <f t="shared" si="12"/>
        <v>0</v>
      </c>
      <c r="L80" s="746"/>
      <c r="M80" s="747">
        <f t="shared" si="13"/>
        <v>0</v>
      </c>
      <c r="N80" s="746"/>
      <c r="O80" s="747">
        <f t="shared" si="14"/>
        <v>0</v>
      </c>
      <c r="P80" s="746"/>
      <c r="Q80" s="749">
        <f t="shared" si="15"/>
        <v>0</v>
      </c>
      <c r="R80" s="746"/>
      <c r="S80" s="748">
        <f t="shared" si="16"/>
        <v>0</v>
      </c>
      <c r="T80" s="747">
        <f t="shared" si="17"/>
        <v>0</v>
      </c>
      <c r="U80" s="747">
        <f t="shared" si="18"/>
        <v>0</v>
      </c>
      <c r="V80" s="747">
        <f t="shared" si="19"/>
        <v>0</v>
      </c>
      <c r="BD80" s="295"/>
      <c r="BE80" s="295"/>
      <c r="BF80" s="295"/>
      <c r="BG80" s="294"/>
      <c r="BH80" s="294"/>
      <c r="BI80" s="294"/>
      <c r="BJ80" s="294"/>
      <c r="BK80" s="294"/>
      <c r="BL80" s="294"/>
      <c r="BM80" s="294"/>
      <c r="BN80" s="294"/>
      <c r="BO80" s="294"/>
      <c r="BP80" s="294"/>
      <c r="BQ80" s="294"/>
      <c r="BR80" s="294"/>
      <c r="BS80" s="294"/>
      <c r="BT80" s="294"/>
      <c r="BU80" s="294"/>
      <c r="BV80" s="294"/>
      <c r="BW80" s="294"/>
      <c r="BX80" s="294"/>
      <c r="BY80" s="294"/>
      <c r="BZ80" s="294"/>
      <c r="CA80" s="294"/>
      <c r="CB80" s="294"/>
      <c r="CC80" s="294"/>
      <c r="CD80" s="294"/>
      <c r="CE80" s="294"/>
      <c r="CF80" s="294"/>
      <c r="CG80" s="294"/>
      <c r="CH80" s="294"/>
      <c r="CI80" s="294"/>
      <c r="CJ80" s="294"/>
      <c r="CK80" s="294"/>
      <c r="CL80" s="294"/>
      <c r="CM80" s="294"/>
      <c r="CN80" s="294"/>
    </row>
    <row r="81" spans="1:92" ht="15" customHeight="1" x14ac:dyDescent="0.35">
      <c r="C81" s="696"/>
      <c r="D81" s="699"/>
      <c r="E81" s="698"/>
      <c r="F81" s="751"/>
      <c r="G81" s="746"/>
      <c r="H81" s="746"/>
      <c r="I81" s="747">
        <f t="shared" si="11"/>
        <v>0</v>
      </c>
      <c r="J81" s="746"/>
      <c r="K81" s="748">
        <f t="shared" si="12"/>
        <v>0</v>
      </c>
      <c r="L81" s="746"/>
      <c r="M81" s="747">
        <f t="shared" si="13"/>
        <v>0</v>
      </c>
      <c r="N81" s="746"/>
      <c r="O81" s="747">
        <f t="shared" si="14"/>
        <v>0</v>
      </c>
      <c r="P81" s="746"/>
      <c r="Q81" s="747">
        <f t="shared" si="15"/>
        <v>0</v>
      </c>
      <c r="R81" s="746"/>
      <c r="S81" s="748">
        <f t="shared" si="16"/>
        <v>0</v>
      </c>
      <c r="T81" s="747">
        <f t="shared" si="17"/>
        <v>0</v>
      </c>
      <c r="U81" s="747">
        <f t="shared" si="18"/>
        <v>0</v>
      </c>
      <c r="V81" s="747">
        <f t="shared" si="19"/>
        <v>0</v>
      </c>
      <c r="BD81" s="295"/>
      <c r="BE81" s="295"/>
      <c r="BF81" s="295"/>
      <c r="BG81" s="294"/>
      <c r="BH81" s="294"/>
      <c r="BI81" s="294"/>
      <c r="BJ81" s="294"/>
      <c r="BK81" s="294"/>
      <c r="BL81" s="294"/>
      <c r="BM81" s="294"/>
      <c r="BN81" s="294"/>
      <c r="BO81" s="294"/>
      <c r="BP81" s="294"/>
      <c r="BQ81" s="294"/>
      <c r="BR81" s="294"/>
      <c r="BS81" s="294"/>
      <c r="BT81" s="294"/>
      <c r="BU81" s="294"/>
      <c r="BV81" s="294"/>
      <c r="BW81" s="294"/>
      <c r="BX81" s="294"/>
      <c r="BY81" s="294"/>
      <c r="BZ81" s="294"/>
      <c r="CA81" s="294"/>
      <c r="CB81" s="294"/>
      <c r="CC81" s="294"/>
      <c r="CD81" s="294"/>
      <c r="CE81" s="294"/>
      <c r="CF81" s="294"/>
      <c r="CG81" s="294"/>
      <c r="CH81" s="294"/>
      <c r="CI81" s="294"/>
      <c r="CJ81" s="294"/>
      <c r="CK81" s="294"/>
      <c r="CL81" s="294"/>
      <c r="CM81" s="294"/>
      <c r="CN81" s="294"/>
    </row>
    <row r="82" spans="1:92" s="139" customFormat="1" ht="30" customHeight="1" x14ac:dyDescent="0.35">
      <c r="A82" s="507"/>
      <c r="B82" s="131" t="s">
        <v>313</v>
      </c>
      <c r="C82" s="687" t="s">
        <v>787</v>
      </c>
      <c r="D82" s="105"/>
      <c r="E82" s="106"/>
      <c r="F82" s="587"/>
      <c r="G82" s="304"/>
      <c r="H82" s="304"/>
      <c r="I82" s="304"/>
      <c r="J82" s="304"/>
      <c r="K82" s="305"/>
      <c r="L82" s="304"/>
      <c r="M82" s="304"/>
      <c r="N82" s="304"/>
      <c r="O82" s="304"/>
      <c r="P82" s="304"/>
      <c r="Q82" s="304"/>
      <c r="R82" s="304"/>
      <c r="S82" s="305"/>
      <c r="T82" s="304"/>
      <c r="U82" s="304"/>
      <c r="V82" s="304"/>
      <c r="W82" s="688"/>
      <c r="X82" s="135"/>
      <c r="Y82" s="131"/>
      <c r="Z82" s="258"/>
      <c r="AA82" s="105"/>
      <c r="AB82" s="106"/>
      <c r="AC82" s="105"/>
      <c r="AE82" s="135"/>
      <c r="AF82" s="131"/>
      <c r="AG82" s="105"/>
      <c r="AH82" s="106"/>
      <c r="AI82" s="105"/>
      <c r="AJ82" s="140"/>
      <c r="AK82" s="143"/>
      <c r="AL82" s="143"/>
      <c r="AM82" s="141"/>
      <c r="AN82" s="142"/>
      <c r="AO82" s="141"/>
      <c r="AP82" s="142"/>
      <c r="AQ82" s="142"/>
      <c r="AR82" s="142"/>
      <c r="AS82" s="140"/>
      <c r="AT82" s="143"/>
      <c r="AU82" s="142"/>
      <c r="AV82" s="142"/>
      <c r="AW82" s="101"/>
      <c r="AX82" s="101"/>
      <c r="AY82" s="101"/>
      <c r="AZ82" s="101"/>
      <c r="BA82" s="101"/>
      <c r="BB82" s="101"/>
      <c r="BC82" s="101"/>
      <c r="BD82" s="301"/>
      <c r="BE82" s="296"/>
      <c r="BF82" s="257"/>
      <c r="BG82" s="257"/>
      <c r="BH82" s="302"/>
      <c r="BI82" s="302"/>
      <c r="BJ82" s="302"/>
      <c r="BK82" s="302"/>
      <c r="BL82" s="302"/>
      <c r="BM82" s="302"/>
      <c r="BN82" s="302"/>
      <c r="BO82" s="302"/>
      <c r="BP82" s="302"/>
      <c r="BQ82" s="302"/>
      <c r="BR82" s="302"/>
      <c r="BS82" s="302"/>
      <c r="BT82" s="302"/>
      <c r="BU82" s="302"/>
      <c r="BV82" s="302"/>
      <c r="BW82" s="302"/>
      <c r="BX82" s="302"/>
      <c r="BY82" s="302"/>
      <c r="BZ82" s="302"/>
      <c r="CA82" s="302"/>
      <c r="CB82" s="302"/>
      <c r="CC82" s="302"/>
      <c r="CD82" s="302"/>
      <c r="CE82" s="302"/>
      <c r="CF82" s="302"/>
      <c r="CG82" s="302"/>
      <c r="CH82" s="302"/>
      <c r="CI82" s="302"/>
      <c r="CJ82" s="302"/>
      <c r="CK82" s="302"/>
      <c r="CL82" s="302"/>
      <c r="CM82" s="302"/>
      <c r="CN82" s="302"/>
    </row>
    <row r="83" spans="1:92" ht="15" customHeight="1" x14ac:dyDescent="0.35">
      <c r="C83" s="696" t="s">
        <v>789</v>
      </c>
      <c r="D83" s="699"/>
      <c r="E83" s="698" t="s">
        <v>903</v>
      </c>
      <c r="F83" s="752">
        <v>1</v>
      </c>
      <c r="G83" s="746"/>
      <c r="H83" s="746"/>
      <c r="I83" s="747">
        <f t="shared" si="11"/>
        <v>0</v>
      </c>
      <c r="J83" s="746"/>
      <c r="K83" s="748">
        <f t="shared" si="12"/>
        <v>0</v>
      </c>
      <c r="L83" s="746"/>
      <c r="M83" s="747">
        <f t="shared" si="13"/>
        <v>0</v>
      </c>
      <c r="N83" s="746"/>
      <c r="O83" s="747">
        <f t="shared" si="14"/>
        <v>0</v>
      </c>
      <c r="P83" s="746"/>
      <c r="Q83" s="747">
        <f t="shared" si="15"/>
        <v>0</v>
      </c>
      <c r="R83" s="746"/>
      <c r="S83" s="748">
        <f t="shared" si="16"/>
        <v>0</v>
      </c>
      <c r="T83" s="747">
        <f t="shared" si="17"/>
        <v>0</v>
      </c>
      <c r="U83" s="747">
        <f t="shared" si="18"/>
        <v>0</v>
      </c>
      <c r="V83" s="747">
        <f t="shared" si="19"/>
        <v>0</v>
      </c>
      <c r="BD83" s="295"/>
      <c r="BE83" s="295"/>
      <c r="BF83" s="295"/>
      <c r="BG83" s="294"/>
      <c r="BH83" s="294"/>
      <c r="BI83" s="294"/>
      <c r="BJ83" s="294"/>
      <c r="BK83" s="294"/>
      <c r="BL83" s="294"/>
      <c r="BM83" s="294"/>
      <c r="BN83" s="294"/>
      <c r="BO83" s="294"/>
      <c r="BP83" s="294"/>
      <c r="BQ83" s="294"/>
      <c r="BR83" s="294"/>
      <c r="BS83" s="294"/>
      <c r="BT83" s="294"/>
      <c r="BU83" s="294"/>
      <c r="BV83" s="294"/>
      <c r="BW83" s="294"/>
      <c r="BX83" s="294"/>
      <c r="BY83" s="294"/>
      <c r="BZ83" s="294"/>
      <c r="CA83" s="294"/>
      <c r="CB83" s="294"/>
      <c r="CC83" s="294"/>
      <c r="CD83" s="294"/>
      <c r="CE83" s="294"/>
      <c r="CF83" s="294"/>
      <c r="CG83" s="294"/>
      <c r="CH83" s="294"/>
      <c r="CI83" s="294"/>
      <c r="CJ83" s="294"/>
      <c r="CK83" s="294"/>
      <c r="CL83" s="294"/>
      <c r="CM83" s="294"/>
      <c r="CN83" s="294"/>
    </row>
    <row r="84" spans="1:92" ht="15" customHeight="1" x14ac:dyDescent="0.35">
      <c r="C84" s="696" t="s">
        <v>791</v>
      </c>
      <c r="D84" s="699"/>
      <c r="E84" s="698" t="s">
        <v>903</v>
      </c>
      <c r="F84" s="752">
        <v>1</v>
      </c>
      <c r="G84" s="746"/>
      <c r="H84" s="746"/>
      <c r="I84" s="747">
        <f t="shared" si="11"/>
        <v>0</v>
      </c>
      <c r="J84" s="746"/>
      <c r="K84" s="748">
        <f t="shared" si="12"/>
        <v>0</v>
      </c>
      <c r="L84" s="746"/>
      <c r="M84" s="747">
        <f t="shared" si="13"/>
        <v>0</v>
      </c>
      <c r="N84" s="746"/>
      <c r="O84" s="747">
        <f t="shared" si="14"/>
        <v>0</v>
      </c>
      <c r="P84" s="746"/>
      <c r="Q84" s="747">
        <f t="shared" si="15"/>
        <v>0</v>
      </c>
      <c r="R84" s="746"/>
      <c r="S84" s="748">
        <f t="shared" si="16"/>
        <v>0</v>
      </c>
      <c r="T84" s="747">
        <f t="shared" si="17"/>
        <v>0</v>
      </c>
      <c r="U84" s="747">
        <f t="shared" si="18"/>
        <v>0</v>
      </c>
      <c r="V84" s="747">
        <f t="shared" si="19"/>
        <v>0</v>
      </c>
      <c r="BD84" s="295"/>
      <c r="BE84" s="295"/>
      <c r="BF84" s="295"/>
      <c r="BG84" s="294"/>
      <c r="BH84" s="294"/>
      <c r="BI84" s="294"/>
      <c r="BJ84" s="294"/>
      <c r="BK84" s="294"/>
      <c r="BL84" s="294"/>
      <c r="BM84" s="294"/>
      <c r="BN84" s="294"/>
      <c r="BO84" s="294"/>
      <c r="BP84" s="294"/>
      <c r="BQ84" s="294"/>
      <c r="BR84" s="294"/>
      <c r="BS84" s="294"/>
      <c r="BT84" s="294"/>
      <c r="BU84" s="294"/>
      <c r="BV84" s="294"/>
      <c r="BW84" s="294"/>
      <c r="BX84" s="294"/>
      <c r="BY84" s="294"/>
      <c r="BZ84" s="294"/>
      <c r="CA84" s="294"/>
      <c r="CB84" s="294"/>
      <c r="CC84" s="294"/>
      <c r="CD84" s="294"/>
      <c r="CE84" s="294"/>
      <c r="CF84" s="294"/>
      <c r="CG84" s="294"/>
      <c r="CH84" s="294"/>
      <c r="CI84" s="294"/>
      <c r="CJ84" s="294"/>
      <c r="CK84" s="294"/>
      <c r="CL84" s="294"/>
      <c r="CM84" s="294"/>
      <c r="CN84" s="294"/>
    </row>
    <row r="85" spans="1:92" ht="15" customHeight="1" x14ac:dyDescent="0.35">
      <c r="C85" s="696" t="s">
        <v>793</v>
      </c>
      <c r="D85" s="699"/>
      <c r="E85" s="698" t="s">
        <v>903</v>
      </c>
      <c r="F85" s="752">
        <v>1</v>
      </c>
      <c r="G85" s="746"/>
      <c r="H85" s="746"/>
      <c r="I85" s="747">
        <f t="shared" si="11"/>
        <v>0</v>
      </c>
      <c r="J85" s="746"/>
      <c r="K85" s="748">
        <f t="shared" si="12"/>
        <v>0</v>
      </c>
      <c r="L85" s="746"/>
      <c r="M85" s="747">
        <f t="shared" si="13"/>
        <v>0</v>
      </c>
      <c r="N85" s="746"/>
      <c r="O85" s="747">
        <f t="shared" si="14"/>
        <v>0</v>
      </c>
      <c r="P85" s="746"/>
      <c r="Q85" s="747">
        <f t="shared" si="15"/>
        <v>0</v>
      </c>
      <c r="R85" s="746"/>
      <c r="S85" s="748">
        <f t="shared" si="16"/>
        <v>0</v>
      </c>
      <c r="T85" s="747">
        <f t="shared" si="17"/>
        <v>0</v>
      </c>
      <c r="U85" s="747">
        <f t="shared" si="18"/>
        <v>0</v>
      </c>
      <c r="V85" s="747">
        <f t="shared" si="19"/>
        <v>0</v>
      </c>
      <c r="BD85" s="295"/>
      <c r="BE85" s="295"/>
      <c r="BF85" s="295"/>
      <c r="BG85" s="294"/>
      <c r="BH85" s="294"/>
      <c r="BI85" s="294"/>
      <c r="BJ85" s="294"/>
      <c r="BK85" s="294"/>
      <c r="BL85" s="294"/>
      <c r="BM85" s="294"/>
      <c r="BN85" s="294"/>
      <c r="BO85" s="294"/>
      <c r="BP85" s="294"/>
      <c r="BQ85" s="294"/>
      <c r="BR85" s="294"/>
      <c r="BS85" s="294"/>
      <c r="BT85" s="294"/>
      <c r="BU85" s="294"/>
      <c r="BV85" s="294"/>
      <c r="BW85" s="294"/>
      <c r="BX85" s="294"/>
      <c r="BY85" s="294"/>
      <c r="BZ85" s="294"/>
      <c r="CA85" s="294"/>
      <c r="CB85" s="294"/>
      <c r="CC85" s="294"/>
      <c r="CD85" s="294"/>
      <c r="CE85" s="294"/>
      <c r="CF85" s="294"/>
      <c r="CG85" s="294"/>
      <c r="CH85" s="294"/>
      <c r="CI85" s="294"/>
      <c r="CJ85" s="294"/>
      <c r="CK85" s="294"/>
      <c r="CL85" s="294"/>
      <c r="CM85" s="294"/>
      <c r="CN85" s="294"/>
    </row>
    <row r="86" spans="1:92" ht="15" customHeight="1" x14ac:dyDescent="0.35">
      <c r="C86" s="696" t="s">
        <v>1011</v>
      </c>
      <c r="D86" s="699"/>
      <c r="E86" s="698" t="s">
        <v>903</v>
      </c>
      <c r="F86" s="752">
        <v>1</v>
      </c>
      <c r="G86" s="746"/>
      <c r="H86" s="746"/>
      <c r="I86" s="747">
        <f t="shared" si="11"/>
        <v>0</v>
      </c>
      <c r="J86" s="746"/>
      <c r="K86" s="748">
        <f t="shared" si="12"/>
        <v>0</v>
      </c>
      <c r="L86" s="746"/>
      <c r="M86" s="747">
        <f t="shared" si="13"/>
        <v>0</v>
      </c>
      <c r="N86" s="746"/>
      <c r="O86" s="747">
        <f t="shared" si="14"/>
        <v>0</v>
      </c>
      <c r="P86" s="746"/>
      <c r="Q86" s="747">
        <f t="shared" si="15"/>
        <v>0</v>
      </c>
      <c r="R86" s="746"/>
      <c r="S86" s="748">
        <f t="shared" si="16"/>
        <v>0</v>
      </c>
      <c r="T86" s="747">
        <f t="shared" si="17"/>
        <v>0</v>
      </c>
      <c r="U86" s="747">
        <f t="shared" si="18"/>
        <v>0</v>
      </c>
      <c r="V86" s="747">
        <f t="shared" si="19"/>
        <v>0</v>
      </c>
      <c r="BD86" s="295"/>
      <c r="BE86" s="295"/>
      <c r="BF86" s="295"/>
      <c r="BG86" s="294"/>
      <c r="BH86" s="294"/>
      <c r="BI86" s="294"/>
      <c r="BJ86" s="294"/>
      <c r="BK86" s="294"/>
      <c r="BL86" s="294"/>
      <c r="BM86" s="294"/>
      <c r="BN86" s="294"/>
      <c r="BO86" s="294"/>
      <c r="BP86" s="294"/>
      <c r="BQ86" s="294"/>
      <c r="BR86" s="294"/>
      <c r="BS86" s="294"/>
      <c r="BT86" s="294"/>
      <c r="BU86" s="294"/>
      <c r="BV86" s="294"/>
      <c r="BW86" s="294"/>
      <c r="BX86" s="294"/>
      <c r="BY86" s="294"/>
      <c r="BZ86" s="294"/>
      <c r="CA86" s="294"/>
      <c r="CB86" s="294"/>
      <c r="CC86" s="294"/>
      <c r="CD86" s="294"/>
      <c r="CE86" s="294"/>
      <c r="CF86" s="294"/>
      <c r="CG86" s="294"/>
      <c r="CH86" s="294"/>
      <c r="CI86" s="294"/>
      <c r="CJ86" s="294"/>
      <c r="CK86" s="294"/>
      <c r="CL86" s="294"/>
      <c r="CM86" s="294"/>
      <c r="CN86" s="294"/>
    </row>
    <row r="87" spans="1:92" ht="15" customHeight="1" x14ac:dyDescent="0.35">
      <c r="C87" s="696" t="s">
        <v>935</v>
      </c>
      <c r="D87" s="699"/>
      <c r="E87" s="698" t="s">
        <v>903</v>
      </c>
      <c r="F87" s="752">
        <v>1</v>
      </c>
      <c r="G87" s="746"/>
      <c r="H87" s="746"/>
      <c r="I87" s="747">
        <f t="shared" si="11"/>
        <v>0</v>
      </c>
      <c r="J87" s="746"/>
      <c r="K87" s="748">
        <f t="shared" si="12"/>
        <v>0</v>
      </c>
      <c r="L87" s="746"/>
      <c r="M87" s="747">
        <f t="shared" si="13"/>
        <v>0</v>
      </c>
      <c r="N87" s="746"/>
      <c r="O87" s="747">
        <f t="shared" si="14"/>
        <v>0</v>
      </c>
      <c r="P87" s="746"/>
      <c r="Q87" s="747">
        <f t="shared" si="15"/>
        <v>0</v>
      </c>
      <c r="R87" s="746"/>
      <c r="S87" s="748">
        <f t="shared" si="16"/>
        <v>0</v>
      </c>
      <c r="T87" s="747">
        <f t="shared" si="17"/>
        <v>0</v>
      </c>
      <c r="U87" s="747">
        <f t="shared" si="18"/>
        <v>0</v>
      </c>
      <c r="V87" s="747">
        <f t="shared" si="19"/>
        <v>0</v>
      </c>
      <c r="BD87" s="295"/>
      <c r="BE87" s="295"/>
      <c r="BF87" s="295"/>
      <c r="BG87" s="294"/>
      <c r="BH87" s="294"/>
      <c r="BI87" s="294"/>
      <c r="BJ87" s="294"/>
      <c r="BK87" s="294"/>
      <c r="BL87" s="294"/>
      <c r="BM87" s="294"/>
      <c r="BN87" s="294"/>
      <c r="BO87" s="294"/>
      <c r="BP87" s="294"/>
      <c r="BQ87" s="294"/>
      <c r="BR87" s="294"/>
      <c r="BS87" s="294"/>
      <c r="BT87" s="294"/>
      <c r="BU87" s="294"/>
      <c r="BV87" s="294"/>
      <c r="BW87" s="294"/>
      <c r="BX87" s="294"/>
      <c r="BY87" s="294"/>
      <c r="BZ87" s="294"/>
      <c r="CA87" s="294"/>
      <c r="CB87" s="294"/>
      <c r="CC87" s="294"/>
      <c r="CD87" s="294"/>
      <c r="CE87" s="294"/>
      <c r="CF87" s="294"/>
      <c r="CG87" s="294"/>
      <c r="CH87" s="294"/>
      <c r="CI87" s="294"/>
      <c r="CJ87" s="294"/>
      <c r="CK87" s="294"/>
      <c r="CL87" s="294"/>
      <c r="CM87" s="294"/>
      <c r="CN87" s="294"/>
    </row>
    <row r="88" spans="1:92" ht="15" customHeight="1" x14ac:dyDescent="0.35">
      <c r="C88" s="696" t="s">
        <v>936</v>
      </c>
      <c r="D88" s="699"/>
      <c r="E88" s="698" t="s">
        <v>903</v>
      </c>
      <c r="F88" s="752">
        <v>1</v>
      </c>
      <c r="G88" s="746"/>
      <c r="H88" s="746"/>
      <c r="I88" s="747">
        <f t="shared" si="11"/>
        <v>0</v>
      </c>
      <c r="J88" s="746"/>
      <c r="K88" s="748">
        <f t="shared" si="12"/>
        <v>0</v>
      </c>
      <c r="L88" s="746"/>
      <c r="M88" s="747">
        <f t="shared" si="13"/>
        <v>0</v>
      </c>
      <c r="N88" s="746"/>
      <c r="O88" s="747">
        <f t="shared" si="14"/>
        <v>0</v>
      </c>
      <c r="P88" s="746"/>
      <c r="Q88" s="747">
        <f t="shared" si="15"/>
        <v>0</v>
      </c>
      <c r="R88" s="746"/>
      <c r="S88" s="748">
        <f t="shared" si="16"/>
        <v>0</v>
      </c>
      <c r="T88" s="747">
        <f t="shared" si="17"/>
        <v>0</v>
      </c>
      <c r="U88" s="747">
        <f t="shared" si="18"/>
        <v>0</v>
      </c>
      <c r="V88" s="747">
        <f t="shared" si="19"/>
        <v>0</v>
      </c>
      <c r="BD88" s="295"/>
      <c r="BE88" s="295"/>
      <c r="BF88" s="295"/>
      <c r="BG88" s="294"/>
      <c r="BH88" s="294"/>
      <c r="BI88" s="294"/>
      <c r="BJ88" s="294"/>
      <c r="BK88" s="294"/>
      <c r="BL88" s="294"/>
      <c r="BM88" s="294"/>
      <c r="BN88" s="294"/>
      <c r="BO88" s="294"/>
      <c r="BP88" s="294"/>
      <c r="BQ88" s="294"/>
      <c r="BR88" s="294"/>
      <c r="BS88" s="294"/>
      <c r="BT88" s="294"/>
      <c r="BU88" s="294"/>
      <c r="BV88" s="294"/>
      <c r="BW88" s="294"/>
      <c r="BX88" s="294"/>
      <c r="BY88" s="294"/>
      <c r="BZ88" s="294"/>
      <c r="CA88" s="294"/>
      <c r="CB88" s="294"/>
      <c r="CC88" s="294"/>
      <c r="CD88" s="294"/>
      <c r="CE88" s="294"/>
      <c r="CF88" s="294"/>
      <c r="CG88" s="294"/>
      <c r="CH88" s="294"/>
      <c r="CI88" s="294"/>
      <c r="CJ88" s="294"/>
      <c r="CK88" s="294"/>
      <c r="CL88" s="294"/>
      <c r="CM88" s="294"/>
      <c r="CN88" s="294"/>
    </row>
    <row r="89" spans="1:92" ht="15" customHeight="1" x14ac:dyDescent="0.35">
      <c r="C89" s="696" t="s">
        <v>937</v>
      </c>
      <c r="D89" s="699"/>
      <c r="E89" s="698" t="s">
        <v>903</v>
      </c>
      <c r="F89" s="752">
        <v>1</v>
      </c>
      <c r="G89" s="746"/>
      <c r="H89" s="746"/>
      <c r="I89" s="747">
        <f t="shared" si="11"/>
        <v>0</v>
      </c>
      <c r="J89" s="746"/>
      <c r="K89" s="748">
        <f t="shared" si="12"/>
        <v>0</v>
      </c>
      <c r="L89" s="746"/>
      <c r="M89" s="747">
        <f t="shared" si="13"/>
        <v>0</v>
      </c>
      <c r="N89" s="746"/>
      <c r="O89" s="747">
        <f t="shared" si="14"/>
        <v>0</v>
      </c>
      <c r="P89" s="746"/>
      <c r="Q89" s="747">
        <f t="shared" si="15"/>
        <v>0</v>
      </c>
      <c r="R89" s="746"/>
      <c r="S89" s="748">
        <f t="shared" si="16"/>
        <v>0</v>
      </c>
      <c r="T89" s="747">
        <f t="shared" si="17"/>
        <v>0</v>
      </c>
      <c r="U89" s="747">
        <f t="shared" si="18"/>
        <v>0</v>
      </c>
      <c r="V89" s="747">
        <f t="shared" si="19"/>
        <v>0</v>
      </c>
      <c r="BD89" s="295"/>
      <c r="BE89" s="295"/>
      <c r="BF89" s="295"/>
      <c r="BG89" s="294"/>
      <c r="BH89" s="294"/>
      <c r="BI89" s="294"/>
      <c r="BJ89" s="294"/>
      <c r="BK89" s="294"/>
      <c r="BL89" s="294"/>
      <c r="BM89" s="294"/>
      <c r="BN89" s="294"/>
      <c r="BO89" s="294"/>
      <c r="BP89" s="294"/>
      <c r="BQ89" s="294"/>
      <c r="BR89" s="294"/>
      <c r="BS89" s="294"/>
      <c r="BT89" s="294"/>
      <c r="BU89" s="294"/>
      <c r="BV89" s="294"/>
      <c r="BW89" s="294"/>
      <c r="BX89" s="294"/>
      <c r="BY89" s="294"/>
      <c r="BZ89" s="294"/>
      <c r="CA89" s="294"/>
      <c r="CB89" s="294"/>
      <c r="CC89" s="294"/>
      <c r="CD89" s="294"/>
      <c r="CE89" s="294"/>
      <c r="CF89" s="294"/>
      <c r="CG89" s="294"/>
      <c r="CH89" s="294"/>
      <c r="CI89" s="294"/>
      <c r="CJ89" s="294"/>
      <c r="CK89" s="294"/>
      <c r="CL89" s="294"/>
      <c r="CM89" s="294"/>
      <c r="CN89" s="294"/>
    </row>
    <row r="90" spans="1:92" ht="15" customHeight="1" x14ac:dyDescent="0.35">
      <c r="C90" s="696" t="s">
        <v>938</v>
      </c>
      <c r="D90" s="699"/>
      <c r="E90" s="698" t="s">
        <v>903</v>
      </c>
      <c r="F90" s="752">
        <v>1</v>
      </c>
      <c r="G90" s="746"/>
      <c r="H90" s="746"/>
      <c r="I90" s="747">
        <f t="shared" si="11"/>
        <v>0</v>
      </c>
      <c r="J90" s="746"/>
      <c r="K90" s="748">
        <f t="shared" si="12"/>
        <v>0</v>
      </c>
      <c r="L90" s="746"/>
      <c r="M90" s="747">
        <f t="shared" si="13"/>
        <v>0</v>
      </c>
      <c r="N90" s="746"/>
      <c r="O90" s="747">
        <f t="shared" si="14"/>
        <v>0</v>
      </c>
      <c r="P90" s="746"/>
      <c r="Q90" s="747">
        <f t="shared" si="15"/>
        <v>0</v>
      </c>
      <c r="R90" s="746"/>
      <c r="S90" s="748">
        <f t="shared" si="16"/>
        <v>0</v>
      </c>
      <c r="T90" s="747">
        <f t="shared" si="17"/>
        <v>0</v>
      </c>
      <c r="U90" s="747">
        <f t="shared" si="18"/>
        <v>0</v>
      </c>
      <c r="V90" s="747">
        <f t="shared" si="19"/>
        <v>0</v>
      </c>
      <c r="BD90" s="295"/>
      <c r="BE90" s="295"/>
      <c r="BF90" s="295"/>
      <c r="BG90" s="294"/>
      <c r="BH90" s="294"/>
      <c r="BI90" s="294"/>
      <c r="BJ90" s="294"/>
      <c r="BK90" s="294"/>
      <c r="BL90" s="294"/>
      <c r="BM90" s="294"/>
      <c r="BN90" s="294"/>
      <c r="BO90" s="294"/>
      <c r="BP90" s="294"/>
      <c r="BQ90" s="294"/>
      <c r="BR90" s="294"/>
      <c r="BS90" s="294"/>
      <c r="BT90" s="294"/>
      <c r="BU90" s="294"/>
      <c r="BV90" s="294"/>
      <c r="BW90" s="294"/>
      <c r="BX90" s="294"/>
      <c r="BY90" s="294"/>
      <c r="BZ90" s="294"/>
      <c r="CA90" s="294"/>
      <c r="CB90" s="294"/>
      <c r="CC90" s="294"/>
      <c r="CD90" s="294"/>
      <c r="CE90" s="294"/>
      <c r="CF90" s="294"/>
      <c r="CG90" s="294"/>
      <c r="CH90" s="294"/>
      <c r="CI90" s="294"/>
      <c r="CJ90" s="294"/>
      <c r="CK90" s="294"/>
      <c r="CL90" s="294"/>
      <c r="CM90" s="294"/>
      <c r="CN90" s="294"/>
    </row>
    <row r="91" spans="1:92" ht="15" customHeight="1" x14ac:dyDescent="0.35">
      <c r="C91" s="696" t="s">
        <v>939</v>
      </c>
      <c r="D91" s="699"/>
      <c r="E91" s="698" t="s">
        <v>903</v>
      </c>
      <c r="F91" s="752">
        <v>1</v>
      </c>
      <c r="G91" s="746"/>
      <c r="H91" s="746"/>
      <c r="I91" s="747">
        <f t="shared" si="11"/>
        <v>0</v>
      </c>
      <c r="J91" s="746"/>
      <c r="K91" s="748">
        <f t="shared" si="12"/>
        <v>0</v>
      </c>
      <c r="L91" s="746"/>
      <c r="M91" s="747">
        <f t="shared" si="13"/>
        <v>0</v>
      </c>
      <c r="N91" s="746"/>
      <c r="O91" s="747">
        <f t="shared" si="14"/>
        <v>0</v>
      </c>
      <c r="P91" s="746"/>
      <c r="Q91" s="747">
        <f t="shared" si="15"/>
        <v>0</v>
      </c>
      <c r="R91" s="746"/>
      <c r="S91" s="748">
        <f t="shared" si="16"/>
        <v>0</v>
      </c>
      <c r="T91" s="747">
        <f t="shared" si="17"/>
        <v>0</v>
      </c>
      <c r="U91" s="747">
        <f t="shared" si="18"/>
        <v>0</v>
      </c>
      <c r="V91" s="747">
        <f t="shared" si="19"/>
        <v>0</v>
      </c>
      <c r="BD91" s="295"/>
      <c r="BE91" s="295"/>
      <c r="BF91" s="295"/>
      <c r="BG91" s="294"/>
      <c r="BH91" s="294"/>
      <c r="BI91" s="294"/>
      <c r="BJ91" s="294"/>
      <c r="BK91" s="294"/>
      <c r="BL91" s="294"/>
      <c r="BM91" s="294"/>
      <c r="BN91" s="294"/>
      <c r="BO91" s="294"/>
      <c r="BP91" s="294"/>
      <c r="BQ91" s="294"/>
      <c r="BR91" s="294"/>
      <c r="BS91" s="294"/>
      <c r="BT91" s="294"/>
      <c r="BU91" s="294"/>
      <c r="BV91" s="294"/>
      <c r="BW91" s="294"/>
      <c r="BX91" s="294"/>
      <c r="BY91" s="294"/>
      <c r="BZ91" s="294"/>
      <c r="CA91" s="294"/>
      <c r="CB91" s="294"/>
      <c r="CC91" s="294"/>
      <c r="CD91" s="294"/>
      <c r="CE91" s="294"/>
      <c r="CF91" s="294"/>
      <c r="CG91" s="294"/>
      <c r="CH91" s="294"/>
      <c r="CI91" s="294"/>
      <c r="CJ91" s="294"/>
      <c r="CK91" s="294"/>
      <c r="CL91" s="294"/>
      <c r="CM91" s="294"/>
      <c r="CN91" s="294"/>
    </row>
    <row r="92" spans="1:92" ht="15" customHeight="1" x14ac:dyDescent="0.35">
      <c r="C92" s="696" t="s">
        <v>940</v>
      </c>
      <c r="D92" s="699"/>
      <c r="E92" s="698" t="s">
        <v>903</v>
      </c>
      <c r="F92" s="752">
        <v>1</v>
      </c>
      <c r="G92" s="746"/>
      <c r="H92" s="746"/>
      <c r="I92" s="747">
        <f t="shared" si="11"/>
        <v>0</v>
      </c>
      <c r="J92" s="746"/>
      <c r="K92" s="748">
        <f t="shared" si="12"/>
        <v>0</v>
      </c>
      <c r="L92" s="746"/>
      <c r="M92" s="747">
        <f t="shared" si="13"/>
        <v>0</v>
      </c>
      <c r="N92" s="746"/>
      <c r="O92" s="747">
        <f t="shared" si="14"/>
        <v>0</v>
      </c>
      <c r="P92" s="746"/>
      <c r="Q92" s="747">
        <f t="shared" si="15"/>
        <v>0</v>
      </c>
      <c r="R92" s="746"/>
      <c r="S92" s="748">
        <f t="shared" si="16"/>
        <v>0</v>
      </c>
      <c r="T92" s="747">
        <f t="shared" si="17"/>
        <v>0</v>
      </c>
      <c r="U92" s="747">
        <f t="shared" si="18"/>
        <v>0</v>
      </c>
      <c r="V92" s="747">
        <f t="shared" si="19"/>
        <v>0</v>
      </c>
      <c r="BD92" s="295"/>
      <c r="BE92" s="295"/>
      <c r="BF92" s="295"/>
      <c r="BG92" s="294"/>
      <c r="BH92" s="294"/>
      <c r="BI92" s="294"/>
      <c r="BJ92" s="294"/>
      <c r="BK92" s="294"/>
      <c r="BL92" s="294"/>
      <c r="BM92" s="294"/>
      <c r="BN92" s="294"/>
      <c r="BO92" s="294"/>
      <c r="BP92" s="294"/>
      <c r="BQ92" s="294"/>
      <c r="BR92" s="294"/>
      <c r="BS92" s="294"/>
      <c r="BT92" s="294"/>
      <c r="BU92" s="294"/>
      <c r="BV92" s="294"/>
      <c r="BW92" s="294"/>
      <c r="BX92" s="294"/>
      <c r="BY92" s="294"/>
      <c r="BZ92" s="294"/>
      <c r="CA92" s="294"/>
      <c r="CB92" s="294"/>
      <c r="CC92" s="294"/>
      <c r="CD92" s="294"/>
      <c r="CE92" s="294"/>
      <c r="CF92" s="294"/>
      <c r="CG92" s="294"/>
      <c r="CH92" s="294"/>
      <c r="CI92" s="294"/>
      <c r="CJ92" s="294"/>
      <c r="CK92" s="294"/>
      <c r="CL92" s="294"/>
      <c r="CM92" s="294"/>
      <c r="CN92" s="294"/>
    </row>
    <row r="93" spans="1:92" ht="15" customHeight="1" x14ac:dyDescent="0.35">
      <c r="C93" s="696" t="s">
        <v>1022</v>
      </c>
      <c r="D93" s="699"/>
      <c r="E93" s="698" t="s">
        <v>903</v>
      </c>
      <c r="F93" s="752">
        <v>1</v>
      </c>
      <c r="G93" s="746"/>
      <c r="H93" s="746"/>
      <c r="I93" s="747">
        <f t="shared" si="11"/>
        <v>0</v>
      </c>
      <c r="J93" s="746"/>
      <c r="K93" s="748">
        <f t="shared" si="12"/>
        <v>0</v>
      </c>
      <c r="L93" s="746"/>
      <c r="M93" s="747">
        <f t="shared" si="13"/>
        <v>0</v>
      </c>
      <c r="N93" s="746"/>
      <c r="O93" s="747">
        <f t="shared" si="14"/>
        <v>0</v>
      </c>
      <c r="P93" s="746"/>
      <c r="Q93" s="747">
        <f t="shared" si="15"/>
        <v>0</v>
      </c>
      <c r="R93" s="746"/>
      <c r="S93" s="748">
        <f t="shared" si="16"/>
        <v>0</v>
      </c>
      <c r="T93" s="747">
        <f t="shared" si="17"/>
        <v>0</v>
      </c>
      <c r="U93" s="747">
        <f t="shared" si="18"/>
        <v>0</v>
      </c>
      <c r="V93" s="747">
        <f t="shared" si="19"/>
        <v>0</v>
      </c>
      <c r="BD93" s="295"/>
      <c r="BE93" s="295"/>
      <c r="BF93" s="295"/>
      <c r="BG93" s="294"/>
      <c r="BH93" s="294"/>
      <c r="BI93" s="294"/>
      <c r="BJ93" s="294"/>
      <c r="BK93" s="294"/>
      <c r="BL93" s="294"/>
      <c r="BM93" s="294"/>
      <c r="BN93" s="294"/>
      <c r="BO93" s="294"/>
      <c r="BP93" s="294"/>
      <c r="BQ93" s="294"/>
      <c r="BR93" s="294"/>
      <c r="BS93" s="294"/>
      <c r="BT93" s="294"/>
      <c r="BU93" s="294"/>
      <c r="BV93" s="294"/>
      <c r="BW93" s="294"/>
      <c r="BX93" s="294"/>
      <c r="BY93" s="294"/>
      <c r="BZ93" s="294"/>
      <c r="CA93" s="294"/>
      <c r="CB93" s="294"/>
      <c r="CC93" s="294"/>
      <c r="CD93" s="294"/>
      <c r="CE93" s="294"/>
      <c r="CF93" s="294"/>
      <c r="CG93" s="294"/>
      <c r="CH93" s="294"/>
      <c r="CI93" s="294"/>
      <c r="CJ93" s="294"/>
      <c r="CK93" s="294"/>
      <c r="CL93" s="294"/>
      <c r="CM93" s="294"/>
      <c r="CN93" s="294"/>
    </row>
    <row r="94" spans="1:92" ht="15" customHeight="1" x14ac:dyDescent="0.35">
      <c r="C94" s="696" t="s">
        <v>1023</v>
      </c>
      <c r="D94" s="699"/>
      <c r="E94" s="698" t="s">
        <v>903</v>
      </c>
      <c r="F94" s="752">
        <v>1</v>
      </c>
      <c r="G94" s="746"/>
      <c r="H94" s="746"/>
      <c r="I94" s="747">
        <f t="shared" si="11"/>
        <v>0</v>
      </c>
      <c r="J94" s="746"/>
      <c r="K94" s="748">
        <f t="shared" si="12"/>
        <v>0</v>
      </c>
      <c r="L94" s="746"/>
      <c r="M94" s="747">
        <f t="shared" si="13"/>
        <v>0</v>
      </c>
      <c r="N94" s="746"/>
      <c r="O94" s="747">
        <f t="shared" si="14"/>
        <v>0</v>
      </c>
      <c r="P94" s="746"/>
      <c r="Q94" s="747">
        <f t="shared" si="15"/>
        <v>0</v>
      </c>
      <c r="R94" s="746"/>
      <c r="S94" s="748">
        <f t="shared" si="16"/>
        <v>0</v>
      </c>
      <c r="T94" s="747">
        <f t="shared" si="17"/>
        <v>0</v>
      </c>
      <c r="U94" s="747">
        <f t="shared" si="18"/>
        <v>0</v>
      </c>
      <c r="V94" s="747">
        <f t="shared" si="19"/>
        <v>0</v>
      </c>
      <c r="BD94" s="295"/>
      <c r="BE94" s="295"/>
      <c r="BF94" s="295"/>
      <c r="BG94" s="294"/>
      <c r="BH94" s="294"/>
      <c r="BI94" s="294"/>
      <c r="BJ94" s="294"/>
      <c r="BK94" s="294"/>
      <c r="BL94" s="294"/>
      <c r="BM94" s="294"/>
      <c r="BN94" s="294"/>
      <c r="BO94" s="294"/>
      <c r="BP94" s="294"/>
      <c r="BQ94" s="294"/>
      <c r="BR94" s="294"/>
      <c r="BS94" s="294"/>
      <c r="BT94" s="294"/>
      <c r="BU94" s="294"/>
      <c r="BV94" s="294"/>
      <c r="BW94" s="294"/>
      <c r="BX94" s="294"/>
      <c r="BY94" s="294"/>
      <c r="BZ94" s="294"/>
      <c r="CA94" s="294"/>
      <c r="CB94" s="294"/>
      <c r="CC94" s="294"/>
      <c r="CD94" s="294"/>
      <c r="CE94" s="294"/>
      <c r="CF94" s="294"/>
      <c r="CG94" s="294"/>
      <c r="CH94" s="294"/>
      <c r="CI94" s="294"/>
      <c r="CJ94" s="294"/>
      <c r="CK94" s="294"/>
      <c r="CL94" s="294"/>
      <c r="CM94" s="294"/>
      <c r="CN94" s="294"/>
    </row>
    <row r="95" spans="1:92" ht="15" customHeight="1" x14ac:dyDescent="0.35">
      <c r="C95" s="696" t="s">
        <v>804</v>
      </c>
      <c r="D95" s="699"/>
      <c r="E95" s="698" t="s">
        <v>903</v>
      </c>
      <c r="F95" s="752">
        <v>1</v>
      </c>
      <c r="G95" s="746"/>
      <c r="H95" s="746"/>
      <c r="I95" s="747">
        <f t="shared" si="11"/>
        <v>0</v>
      </c>
      <c r="J95" s="746"/>
      <c r="K95" s="748">
        <f t="shared" si="12"/>
        <v>0</v>
      </c>
      <c r="L95" s="746"/>
      <c r="M95" s="747">
        <f t="shared" si="13"/>
        <v>0</v>
      </c>
      <c r="N95" s="746"/>
      <c r="O95" s="747">
        <f t="shared" si="14"/>
        <v>0</v>
      </c>
      <c r="P95" s="746"/>
      <c r="Q95" s="747">
        <f t="shared" si="15"/>
        <v>0</v>
      </c>
      <c r="R95" s="746"/>
      <c r="S95" s="748">
        <f t="shared" si="16"/>
        <v>0</v>
      </c>
      <c r="T95" s="747">
        <f t="shared" si="17"/>
        <v>0</v>
      </c>
      <c r="U95" s="747">
        <f t="shared" si="18"/>
        <v>0</v>
      </c>
      <c r="V95" s="747">
        <f t="shared" si="19"/>
        <v>0</v>
      </c>
      <c r="BD95" s="295"/>
      <c r="BE95" s="295"/>
      <c r="BF95" s="295"/>
      <c r="BG95" s="294"/>
      <c r="BH95" s="294"/>
      <c r="BI95" s="294"/>
      <c r="BJ95" s="294"/>
      <c r="BK95" s="294"/>
      <c r="BL95" s="294"/>
      <c r="BM95" s="294"/>
      <c r="BN95" s="294"/>
      <c r="BO95" s="294"/>
      <c r="BP95" s="294"/>
      <c r="BQ95" s="294"/>
      <c r="BR95" s="294"/>
      <c r="BS95" s="294"/>
      <c r="BT95" s="294"/>
      <c r="BU95" s="294"/>
      <c r="BV95" s="294"/>
      <c r="BW95" s="294"/>
      <c r="BX95" s="294"/>
      <c r="BY95" s="294"/>
      <c r="BZ95" s="294"/>
      <c r="CA95" s="294"/>
      <c r="CB95" s="294"/>
      <c r="CC95" s="294"/>
      <c r="CD95" s="294"/>
      <c r="CE95" s="294"/>
      <c r="CF95" s="294"/>
      <c r="CG95" s="294"/>
      <c r="CH95" s="294"/>
      <c r="CI95" s="294"/>
      <c r="CJ95" s="294"/>
      <c r="CK95" s="294"/>
      <c r="CL95" s="294"/>
      <c r="CM95" s="294"/>
      <c r="CN95" s="294"/>
    </row>
    <row r="96" spans="1:92" ht="15" customHeight="1" x14ac:dyDescent="0.35">
      <c r="C96" s="696" t="s">
        <v>807</v>
      </c>
      <c r="D96" s="699"/>
      <c r="E96" s="698" t="s">
        <v>903</v>
      </c>
      <c r="F96" s="752">
        <v>1</v>
      </c>
      <c r="G96" s="746"/>
      <c r="H96" s="746"/>
      <c r="I96" s="747">
        <f t="shared" si="11"/>
        <v>0</v>
      </c>
      <c r="J96" s="746"/>
      <c r="K96" s="748">
        <f t="shared" si="12"/>
        <v>0</v>
      </c>
      <c r="L96" s="746"/>
      <c r="M96" s="747">
        <f t="shared" si="13"/>
        <v>0</v>
      </c>
      <c r="N96" s="746"/>
      <c r="O96" s="747">
        <f t="shared" si="14"/>
        <v>0</v>
      </c>
      <c r="P96" s="746"/>
      <c r="Q96" s="747">
        <f t="shared" si="15"/>
        <v>0</v>
      </c>
      <c r="R96" s="746"/>
      <c r="S96" s="748">
        <f t="shared" si="16"/>
        <v>0</v>
      </c>
      <c r="T96" s="747">
        <f t="shared" si="17"/>
        <v>0</v>
      </c>
      <c r="U96" s="747">
        <f t="shared" si="18"/>
        <v>0</v>
      </c>
      <c r="V96" s="747">
        <f t="shared" si="19"/>
        <v>0</v>
      </c>
      <c r="BD96" s="295"/>
      <c r="BE96" s="295"/>
      <c r="BF96" s="295"/>
      <c r="BG96" s="294"/>
      <c r="BH96" s="294"/>
      <c r="BI96" s="294"/>
      <c r="BJ96" s="294"/>
      <c r="BK96" s="294"/>
      <c r="BL96" s="294"/>
      <c r="BM96" s="294"/>
      <c r="BN96" s="294"/>
      <c r="BO96" s="294"/>
      <c r="BP96" s="294"/>
      <c r="BQ96" s="294"/>
      <c r="BR96" s="294"/>
      <c r="BS96" s="294"/>
      <c r="BT96" s="294"/>
      <c r="BU96" s="294"/>
      <c r="BV96" s="294"/>
      <c r="BW96" s="294"/>
      <c r="BX96" s="294"/>
      <c r="BY96" s="294"/>
      <c r="BZ96" s="294"/>
      <c r="CA96" s="294"/>
      <c r="CB96" s="294"/>
      <c r="CC96" s="294"/>
      <c r="CD96" s="294"/>
      <c r="CE96" s="294"/>
      <c r="CF96" s="294"/>
      <c r="CG96" s="294"/>
      <c r="CH96" s="294"/>
      <c r="CI96" s="294"/>
      <c r="CJ96" s="294"/>
      <c r="CK96" s="294"/>
      <c r="CL96" s="294"/>
      <c r="CM96" s="294"/>
      <c r="CN96" s="294"/>
    </row>
    <row r="97" spans="1:92" ht="15" customHeight="1" x14ac:dyDescent="0.35">
      <c r="C97" s="696" t="s">
        <v>941</v>
      </c>
      <c r="D97" s="699"/>
      <c r="E97" s="698" t="s">
        <v>903</v>
      </c>
      <c r="F97" s="752">
        <v>1</v>
      </c>
      <c r="G97" s="746"/>
      <c r="H97" s="746"/>
      <c r="I97" s="747">
        <f t="shared" si="11"/>
        <v>0</v>
      </c>
      <c r="J97" s="746"/>
      <c r="K97" s="748">
        <f t="shared" si="12"/>
        <v>0</v>
      </c>
      <c r="L97" s="746"/>
      <c r="M97" s="747">
        <f t="shared" si="13"/>
        <v>0</v>
      </c>
      <c r="N97" s="746"/>
      <c r="O97" s="747">
        <f t="shared" si="14"/>
        <v>0</v>
      </c>
      <c r="P97" s="746"/>
      <c r="Q97" s="747">
        <f t="shared" si="15"/>
        <v>0</v>
      </c>
      <c r="R97" s="746"/>
      <c r="S97" s="748">
        <f t="shared" si="16"/>
        <v>0</v>
      </c>
      <c r="T97" s="747">
        <f t="shared" si="17"/>
        <v>0</v>
      </c>
      <c r="U97" s="747">
        <f t="shared" si="18"/>
        <v>0</v>
      </c>
      <c r="V97" s="747">
        <f t="shared" si="19"/>
        <v>0</v>
      </c>
      <c r="BD97" s="295"/>
      <c r="BE97" s="295"/>
      <c r="BF97" s="295"/>
      <c r="BG97" s="294"/>
      <c r="BH97" s="294"/>
      <c r="BI97" s="294"/>
      <c r="BJ97" s="294"/>
      <c r="BK97" s="294"/>
      <c r="BL97" s="294"/>
      <c r="BM97" s="294"/>
      <c r="BN97" s="294"/>
      <c r="BO97" s="294"/>
      <c r="BP97" s="294"/>
      <c r="BQ97" s="294"/>
      <c r="BR97" s="294"/>
      <c r="BS97" s="294"/>
      <c r="BT97" s="294"/>
      <c r="BU97" s="294"/>
      <c r="BV97" s="294"/>
      <c r="BW97" s="294"/>
      <c r="BX97" s="294"/>
      <c r="BY97" s="294"/>
      <c r="BZ97" s="294"/>
      <c r="CA97" s="294"/>
      <c r="CB97" s="294"/>
      <c r="CC97" s="294"/>
      <c r="CD97" s="294"/>
      <c r="CE97" s="294"/>
      <c r="CF97" s="294"/>
      <c r="CG97" s="294"/>
      <c r="CH97" s="294"/>
      <c r="CI97" s="294"/>
      <c r="CJ97" s="294"/>
      <c r="CK97" s="294"/>
      <c r="CL97" s="294"/>
      <c r="CM97" s="294"/>
      <c r="CN97" s="294"/>
    </row>
    <row r="98" spans="1:92" ht="15" customHeight="1" x14ac:dyDescent="0.35">
      <c r="C98" s="696" t="s">
        <v>942</v>
      </c>
      <c r="D98" s="699"/>
      <c r="E98" s="716" t="s">
        <v>903</v>
      </c>
      <c r="F98" s="752">
        <v>1</v>
      </c>
      <c r="G98" s="746"/>
      <c r="H98" s="746"/>
      <c r="I98" s="747">
        <f t="shared" si="11"/>
        <v>0</v>
      </c>
      <c r="J98" s="746"/>
      <c r="K98" s="748">
        <f t="shared" si="12"/>
        <v>0</v>
      </c>
      <c r="L98" s="746"/>
      <c r="M98" s="747">
        <f t="shared" si="13"/>
        <v>0</v>
      </c>
      <c r="N98" s="746"/>
      <c r="O98" s="747">
        <f t="shared" si="14"/>
        <v>0</v>
      </c>
      <c r="P98" s="746"/>
      <c r="Q98" s="747">
        <f t="shared" si="15"/>
        <v>0</v>
      </c>
      <c r="R98" s="746"/>
      <c r="S98" s="748">
        <f t="shared" si="16"/>
        <v>0</v>
      </c>
      <c r="T98" s="747">
        <f t="shared" si="17"/>
        <v>0</v>
      </c>
      <c r="U98" s="747">
        <f t="shared" si="18"/>
        <v>0</v>
      </c>
      <c r="V98" s="747">
        <f t="shared" si="19"/>
        <v>0</v>
      </c>
      <c r="BD98" s="295"/>
      <c r="BE98" s="295"/>
      <c r="BF98" s="295"/>
      <c r="BG98" s="294"/>
      <c r="BH98" s="294"/>
      <c r="BI98" s="294"/>
      <c r="BJ98" s="294"/>
      <c r="BK98" s="294"/>
      <c r="BL98" s="294"/>
      <c r="BM98" s="294"/>
      <c r="BN98" s="294"/>
      <c r="BO98" s="294"/>
      <c r="BP98" s="294"/>
      <c r="BQ98" s="294"/>
      <c r="BR98" s="294"/>
      <c r="BS98" s="294"/>
      <c r="BT98" s="294"/>
      <c r="BU98" s="294"/>
      <c r="BV98" s="294"/>
      <c r="BW98" s="294"/>
      <c r="BX98" s="294"/>
      <c r="BY98" s="294"/>
      <c r="BZ98" s="294"/>
      <c r="CA98" s="294"/>
      <c r="CB98" s="294"/>
      <c r="CC98" s="294"/>
      <c r="CD98" s="294"/>
      <c r="CE98" s="294"/>
      <c r="CF98" s="294"/>
      <c r="CG98" s="294"/>
      <c r="CH98" s="294"/>
      <c r="CI98" s="294"/>
      <c r="CJ98" s="294"/>
      <c r="CK98" s="294"/>
      <c r="CL98" s="294"/>
      <c r="CM98" s="294"/>
      <c r="CN98" s="294"/>
    </row>
    <row r="99" spans="1:92" ht="15" customHeight="1" x14ac:dyDescent="0.35">
      <c r="C99" s="696" t="s">
        <v>943</v>
      </c>
      <c r="D99" s="699"/>
      <c r="E99" s="698" t="s">
        <v>903</v>
      </c>
      <c r="F99" s="752">
        <v>1</v>
      </c>
      <c r="G99" s="746"/>
      <c r="H99" s="746"/>
      <c r="I99" s="747">
        <f t="shared" si="11"/>
        <v>0</v>
      </c>
      <c r="J99" s="746"/>
      <c r="K99" s="748">
        <f t="shared" si="12"/>
        <v>0</v>
      </c>
      <c r="L99" s="746"/>
      <c r="M99" s="747">
        <f t="shared" si="13"/>
        <v>0</v>
      </c>
      <c r="N99" s="746"/>
      <c r="O99" s="747">
        <f t="shared" si="14"/>
        <v>0</v>
      </c>
      <c r="P99" s="746"/>
      <c r="Q99" s="747">
        <f t="shared" si="15"/>
        <v>0</v>
      </c>
      <c r="R99" s="746"/>
      <c r="S99" s="748">
        <f t="shared" si="16"/>
        <v>0</v>
      </c>
      <c r="T99" s="747">
        <f t="shared" si="17"/>
        <v>0</v>
      </c>
      <c r="U99" s="747">
        <f t="shared" si="18"/>
        <v>0</v>
      </c>
      <c r="V99" s="747">
        <f t="shared" si="19"/>
        <v>0</v>
      </c>
      <c r="BD99" s="295"/>
      <c r="BE99" s="295"/>
      <c r="BF99" s="295"/>
      <c r="BG99" s="294"/>
      <c r="BH99" s="294"/>
      <c r="BI99" s="294"/>
      <c r="BJ99" s="294"/>
      <c r="BK99" s="294"/>
      <c r="BL99" s="294"/>
      <c r="BM99" s="294"/>
      <c r="BN99" s="294"/>
      <c r="BO99" s="294"/>
      <c r="BP99" s="294"/>
      <c r="BQ99" s="294"/>
      <c r="BR99" s="294"/>
      <c r="BS99" s="294"/>
      <c r="BT99" s="294"/>
      <c r="BU99" s="294"/>
      <c r="BV99" s="294"/>
      <c r="BW99" s="294"/>
      <c r="BX99" s="294"/>
      <c r="BY99" s="294"/>
      <c r="BZ99" s="294"/>
      <c r="CA99" s="294"/>
      <c r="CB99" s="294"/>
      <c r="CC99" s="294"/>
      <c r="CD99" s="294"/>
      <c r="CE99" s="294"/>
      <c r="CF99" s="294"/>
      <c r="CG99" s="294"/>
      <c r="CH99" s="294"/>
      <c r="CI99" s="294"/>
      <c r="CJ99" s="294"/>
      <c r="CK99" s="294"/>
      <c r="CL99" s="294"/>
      <c r="CM99" s="294"/>
      <c r="CN99" s="294"/>
    </row>
    <row r="100" spans="1:92" ht="15" customHeight="1" x14ac:dyDescent="0.35">
      <c r="C100" s="696" t="s">
        <v>944</v>
      </c>
      <c r="D100" s="699"/>
      <c r="E100" s="698" t="s">
        <v>903</v>
      </c>
      <c r="F100" s="752">
        <v>1</v>
      </c>
      <c r="G100" s="746"/>
      <c r="H100" s="746"/>
      <c r="I100" s="747">
        <f t="shared" si="11"/>
        <v>0</v>
      </c>
      <c r="J100" s="746"/>
      <c r="K100" s="748">
        <f t="shared" si="12"/>
        <v>0</v>
      </c>
      <c r="L100" s="746"/>
      <c r="M100" s="747">
        <f t="shared" si="13"/>
        <v>0</v>
      </c>
      <c r="N100" s="746"/>
      <c r="O100" s="747">
        <f t="shared" si="14"/>
        <v>0</v>
      </c>
      <c r="P100" s="746"/>
      <c r="Q100" s="747">
        <f t="shared" si="15"/>
        <v>0</v>
      </c>
      <c r="R100" s="746"/>
      <c r="S100" s="748">
        <f t="shared" si="16"/>
        <v>0</v>
      </c>
      <c r="T100" s="747">
        <f t="shared" si="17"/>
        <v>0</v>
      </c>
      <c r="U100" s="747">
        <f t="shared" si="18"/>
        <v>0</v>
      </c>
      <c r="V100" s="747">
        <f t="shared" si="19"/>
        <v>0</v>
      </c>
      <c r="BD100" s="295"/>
      <c r="BE100" s="295"/>
      <c r="BF100" s="295"/>
      <c r="BG100" s="294"/>
      <c r="BH100" s="294"/>
      <c r="BI100" s="294"/>
      <c r="BJ100" s="294"/>
      <c r="BK100" s="294"/>
      <c r="BL100" s="294"/>
      <c r="BM100" s="294"/>
      <c r="BN100" s="294"/>
      <c r="BO100" s="294"/>
      <c r="BP100" s="294"/>
      <c r="BQ100" s="294"/>
      <c r="BR100" s="294"/>
      <c r="BS100" s="294"/>
      <c r="BT100" s="294"/>
      <c r="BU100" s="294"/>
      <c r="BV100" s="294"/>
      <c r="BW100" s="294"/>
      <c r="BX100" s="294"/>
      <c r="BY100" s="294"/>
      <c r="BZ100" s="294"/>
      <c r="CA100" s="294"/>
      <c r="CB100" s="294"/>
      <c r="CC100" s="294"/>
      <c r="CD100" s="294"/>
      <c r="CE100" s="294"/>
      <c r="CF100" s="294"/>
      <c r="CG100" s="294"/>
      <c r="CH100" s="294"/>
      <c r="CI100" s="294"/>
      <c r="CJ100" s="294"/>
      <c r="CK100" s="294"/>
      <c r="CL100" s="294"/>
      <c r="CM100" s="294"/>
      <c r="CN100" s="294"/>
    </row>
    <row r="101" spans="1:92" ht="15" customHeight="1" x14ac:dyDescent="0.35">
      <c r="C101" s="696"/>
      <c r="D101" s="723"/>
      <c r="E101" s="698"/>
      <c r="F101" s="753"/>
      <c r="G101" s="746"/>
      <c r="H101" s="746"/>
      <c r="I101" s="747">
        <f t="shared" si="11"/>
        <v>0</v>
      </c>
      <c r="J101" s="746"/>
      <c r="K101" s="748">
        <f t="shared" si="12"/>
        <v>0</v>
      </c>
      <c r="L101" s="746"/>
      <c r="M101" s="747">
        <f t="shared" si="13"/>
        <v>0</v>
      </c>
      <c r="N101" s="746"/>
      <c r="O101" s="747">
        <f t="shared" si="14"/>
        <v>0</v>
      </c>
      <c r="P101" s="746"/>
      <c r="Q101" s="747">
        <f t="shared" si="15"/>
        <v>0</v>
      </c>
      <c r="R101" s="746"/>
      <c r="S101" s="748">
        <f t="shared" si="16"/>
        <v>0</v>
      </c>
      <c r="T101" s="747">
        <f t="shared" si="17"/>
        <v>0</v>
      </c>
      <c r="U101" s="747">
        <f t="shared" si="18"/>
        <v>0</v>
      </c>
      <c r="V101" s="747">
        <f t="shared" si="19"/>
        <v>0</v>
      </c>
      <c r="BD101" s="295"/>
      <c r="BE101" s="295"/>
      <c r="BF101" s="295"/>
      <c r="BG101" s="294"/>
      <c r="BH101" s="294"/>
      <c r="BI101" s="294"/>
      <c r="BJ101" s="294"/>
      <c r="BK101" s="294"/>
      <c r="BL101" s="294"/>
      <c r="BM101" s="294"/>
      <c r="BN101" s="294"/>
      <c r="BO101" s="294"/>
      <c r="BP101" s="294"/>
      <c r="BQ101" s="294"/>
      <c r="BR101" s="294"/>
      <c r="BS101" s="294"/>
      <c r="BT101" s="294"/>
      <c r="BU101" s="294"/>
      <c r="BV101" s="294"/>
      <c r="BW101" s="294"/>
      <c r="BX101" s="294"/>
      <c r="BY101" s="294"/>
      <c r="BZ101" s="294"/>
      <c r="CA101" s="294"/>
      <c r="CB101" s="294"/>
      <c r="CC101" s="294"/>
      <c r="CD101" s="294"/>
      <c r="CE101" s="294"/>
      <c r="CF101" s="294"/>
      <c r="CG101" s="294"/>
      <c r="CH101" s="294"/>
      <c r="CI101" s="294"/>
      <c r="CJ101" s="294"/>
      <c r="CK101" s="294"/>
      <c r="CL101" s="294"/>
      <c r="CM101" s="294"/>
      <c r="CN101" s="294"/>
    </row>
    <row r="102" spans="1:92" s="139" customFormat="1" ht="30" customHeight="1" x14ac:dyDescent="0.35">
      <c r="A102" s="507"/>
      <c r="B102" s="131" t="s">
        <v>327</v>
      </c>
      <c r="C102" s="687" t="s">
        <v>1034</v>
      </c>
      <c r="D102" s="105"/>
      <c r="E102" s="106"/>
      <c r="F102" s="587"/>
      <c r="G102" s="304"/>
      <c r="H102" s="304"/>
      <c r="I102" s="304"/>
      <c r="J102" s="304"/>
      <c r="K102" s="305"/>
      <c r="L102" s="304"/>
      <c r="M102" s="304"/>
      <c r="N102" s="304"/>
      <c r="O102" s="304"/>
      <c r="P102" s="304"/>
      <c r="Q102" s="304"/>
      <c r="R102" s="304"/>
      <c r="S102" s="305"/>
      <c r="T102" s="304"/>
      <c r="U102" s="304"/>
      <c r="V102" s="304"/>
      <c r="W102" s="688"/>
      <c r="X102" s="135"/>
      <c r="Y102" s="131"/>
      <c r="Z102" s="258"/>
      <c r="AA102" s="105"/>
      <c r="AB102" s="106"/>
      <c r="AC102" s="105"/>
      <c r="AE102" s="135"/>
      <c r="AF102" s="131"/>
      <c r="AG102" s="105"/>
      <c r="AH102" s="106"/>
      <c r="AI102" s="105"/>
      <c r="AJ102" s="140"/>
      <c r="AK102" s="143"/>
      <c r="AL102" s="143"/>
      <c r="AM102" s="141"/>
      <c r="AN102" s="142"/>
      <c r="AO102" s="141"/>
      <c r="AP102" s="142"/>
      <c r="AQ102" s="142"/>
      <c r="AR102" s="142"/>
      <c r="AS102" s="140"/>
      <c r="AT102" s="143"/>
      <c r="AU102" s="142"/>
      <c r="AV102" s="142"/>
      <c r="AW102" s="101"/>
      <c r="AX102" s="101"/>
      <c r="AY102" s="101"/>
      <c r="AZ102" s="101"/>
      <c r="BA102" s="101"/>
      <c r="BB102" s="101"/>
      <c r="BC102" s="101"/>
      <c r="BD102" s="301"/>
      <c r="BE102" s="296"/>
      <c r="BF102" s="257"/>
      <c r="BG102" s="257"/>
      <c r="BH102" s="302"/>
      <c r="BI102" s="302"/>
      <c r="BJ102" s="302"/>
      <c r="BK102" s="302"/>
      <c r="BL102" s="302"/>
      <c r="BM102" s="302"/>
      <c r="BN102" s="302"/>
      <c r="BO102" s="302"/>
      <c r="BP102" s="302"/>
      <c r="BQ102" s="302"/>
      <c r="BR102" s="302"/>
      <c r="BS102" s="302"/>
      <c r="BT102" s="302"/>
      <c r="BU102" s="302"/>
      <c r="BV102" s="302"/>
      <c r="BW102" s="302"/>
      <c r="BX102" s="302"/>
      <c r="BY102" s="302"/>
      <c r="BZ102" s="302"/>
      <c r="CA102" s="302"/>
      <c r="CB102" s="302"/>
      <c r="CC102" s="302"/>
      <c r="CD102" s="302"/>
      <c r="CE102" s="302"/>
      <c r="CF102" s="302"/>
      <c r="CG102" s="302"/>
      <c r="CH102" s="302"/>
      <c r="CI102" s="302"/>
      <c r="CJ102" s="302"/>
      <c r="CK102" s="302"/>
      <c r="CL102" s="302"/>
      <c r="CM102" s="302"/>
      <c r="CN102" s="302"/>
    </row>
    <row r="103" spans="1:92" s="693" customFormat="1" ht="15.5" x14ac:dyDescent="0.35">
      <c r="A103" s="285"/>
      <c r="B103" s="285"/>
      <c r="C103" s="754" t="s">
        <v>969</v>
      </c>
      <c r="D103" s="691"/>
      <c r="E103" s="692" t="s">
        <v>903</v>
      </c>
      <c r="F103" s="752">
        <v>1</v>
      </c>
      <c r="G103" s="746"/>
      <c r="H103" s="746"/>
      <c r="I103" s="747">
        <f t="shared" si="11"/>
        <v>0</v>
      </c>
      <c r="J103" s="746"/>
      <c r="K103" s="748">
        <f t="shared" si="12"/>
        <v>0</v>
      </c>
      <c r="L103" s="746"/>
      <c r="M103" s="747">
        <f t="shared" si="13"/>
        <v>0</v>
      </c>
      <c r="N103" s="746"/>
      <c r="O103" s="747">
        <f t="shared" si="14"/>
        <v>0</v>
      </c>
      <c r="P103" s="746"/>
      <c r="Q103" s="747">
        <f t="shared" si="15"/>
        <v>0</v>
      </c>
      <c r="R103" s="746"/>
      <c r="S103" s="748">
        <f t="shared" si="16"/>
        <v>0</v>
      </c>
      <c r="T103" s="747">
        <f t="shared" si="17"/>
        <v>0</v>
      </c>
      <c r="U103" s="747">
        <f t="shared" si="18"/>
        <v>0</v>
      </c>
      <c r="V103" s="747">
        <f t="shared" si="19"/>
        <v>0</v>
      </c>
      <c r="W103" s="285"/>
      <c r="X103" s="285"/>
      <c r="Y103" s="285"/>
      <c r="Z103" s="285"/>
      <c r="AA103" s="285"/>
      <c r="AB103" s="285"/>
      <c r="AC103" s="285"/>
      <c r="AD103" s="285"/>
      <c r="AE103" s="285"/>
      <c r="AF103" s="285"/>
      <c r="AG103" s="285"/>
      <c r="AH103" s="285"/>
      <c r="AI103" s="285"/>
      <c r="AJ103" s="285"/>
      <c r="AK103" s="285"/>
      <c r="AL103" s="285"/>
      <c r="AM103" s="285"/>
      <c r="AN103" s="285"/>
      <c r="AO103" s="285"/>
      <c r="AP103" s="285"/>
      <c r="AQ103" s="285"/>
      <c r="AR103" s="285"/>
      <c r="AS103" s="285"/>
      <c r="AT103" s="285"/>
      <c r="AU103" s="285"/>
      <c r="AV103" s="285"/>
      <c r="AW103" s="285"/>
      <c r="AX103" s="285"/>
      <c r="AY103" s="285"/>
      <c r="AZ103" s="285"/>
      <c r="BA103" s="285"/>
      <c r="BB103" s="285"/>
      <c r="BC103" s="285"/>
      <c r="BD103" s="295"/>
      <c r="BE103" s="295"/>
      <c r="BF103" s="295"/>
      <c r="BG103" s="297"/>
      <c r="BH103" s="297"/>
      <c r="BI103" s="297"/>
      <c r="BJ103" s="297"/>
      <c r="BK103" s="297"/>
      <c r="BL103" s="297"/>
      <c r="BM103" s="297"/>
      <c r="BN103" s="297"/>
      <c r="BO103" s="297"/>
      <c r="BP103" s="297"/>
      <c r="BQ103" s="297"/>
      <c r="BR103" s="297"/>
      <c r="BS103" s="297"/>
      <c r="BT103" s="297"/>
      <c r="BU103" s="297"/>
      <c r="BV103" s="297"/>
      <c r="BW103" s="297"/>
      <c r="BX103" s="297"/>
      <c r="BY103" s="297"/>
      <c r="BZ103" s="297"/>
      <c r="CA103" s="297"/>
      <c r="CB103" s="297"/>
      <c r="CC103" s="297"/>
      <c r="CD103" s="297"/>
      <c r="CE103" s="297"/>
      <c r="CF103" s="297"/>
      <c r="CG103" s="297"/>
      <c r="CH103" s="297"/>
      <c r="CI103" s="297"/>
      <c r="CJ103" s="297"/>
      <c r="CK103" s="297"/>
      <c r="CL103" s="297"/>
      <c r="CM103" s="297"/>
      <c r="CN103" s="297"/>
    </row>
    <row r="104" spans="1:92" ht="15" customHeight="1" x14ac:dyDescent="0.35">
      <c r="C104" s="696" t="s">
        <v>945</v>
      </c>
      <c r="D104" s="699"/>
      <c r="E104" s="698" t="s">
        <v>903</v>
      </c>
      <c r="F104" s="752">
        <v>1</v>
      </c>
      <c r="G104" s="746"/>
      <c r="H104" s="746"/>
      <c r="I104" s="747">
        <f t="shared" si="11"/>
        <v>0</v>
      </c>
      <c r="J104" s="746"/>
      <c r="K104" s="748">
        <f t="shared" si="12"/>
        <v>0</v>
      </c>
      <c r="L104" s="746"/>
      <c r="M104" s="747">
        <f t="shared" si="13"/>
        <v>0</v>
      </c>
      <c r="N104" s="746"/>
      <c r="O104" s="747">
        <f t="shared" si="14"/>
        <v>0</v>
      </c>
      <c r="P104" s="746"/>
      <c r="Q104" s="747">
        <f t="shared" si="15"/>
        <v>0</v>
      </c>
      <c r="R104" s="746"/>
      <c r="S104" s="748">
        <f t="shared" si="16"/>
        <v>0</v>
      </c>
      <c r="T104" s="747">
        <f t="shared" si="17"/>
        <v>0</v>
      </c>
      <c r="U104" s="747">
        <f t="shared" si="18"/>
        <v>0</v>
      </c>
      <c r="V104" s="747">
        <f t="shared" si="19"/>
        <v>0</v>
      </c>
      <c r="BD104" s="295"/>
      <c r="BE104" s="295"/>
      <c r="BF104" s="295"/>
      <c r="BG104" s="294"/>
      <c r="BH104" s="294"/>
      <c r="BI104" s="294"/>
      <c r="BJ104" s="294"/>
      <c r="BK104" s="294"/>
      <c r="BL104" s="294"/>
      <c r="BM104" s="294"/>
      <c r="BN104" s="294"/>
      <c r="BO104" s="294"/>
      <c r="BP104" s="294"/>
      <c r="BQ104" s="294"/>
      <c r="BR104" s="294"/>
      <c r="BS104" s="294"/>
      <c r="BT104" s="294"/>
      <c r="BU104" s="294"/>
      <c r="BV104" s="294"/>
      <c r="BW104" s="294"/>
      <c r="BX104" s="294"/>
      <c r="BY104" s="294"/>
      <c r="BZ104" s="294"/>
      <c r="CA104" s="294"/>
      <c r="CB104" s="294"/>
      <c r="CC104" s="294"/>
      <c r="CD104" s="294"/>
      <c r="CE104" s="294"/>
      <c r="CF104" s="294"/>
      <c r="CG104" s="294"/>
      <c r="CH104" s="294"/>
      <c r="CI104" s="294"/>
      <c r="CJ104" s="294"/>
      <c r="CK104" s="294"/>
      <c r="CL104" s="294"/>
      <c r="CM104" s="294"/>
      <c r="CN104" s="294"/>
    </row>
    <row r="105" spans="1:92" ht="15" customHeight="1" x14ac:dyDescent="0.35">
      <c r="C105" s="696" t="s">
        <v>946</v>
      </c>
      <c r="D105" s="699"/>
      <c r="E105" s="698" t="s">
        <v>903</v>
      </c>
      <c r="F105" s="752">
        <v>1</v>
      </c>
      <c r="G105" s="746"/>
      <c r="H105" s="746"/>
      <c r="I105" s="747">
        <f t="shared" si="11"/>
        <v>0</v>
      </c>
      <c r="J105" s="746"/>
      <c r="K105" s="748">
        <f t="shared" si="12"/>
        <v>0</v>
      </c>
      <c r="L105" s="746"/>
      <c r="M105" s="747">
        <f t="shared" si="13"/>
        <v>0</v>
      </c>
      <c r="N105" s="746"/>
      <c r="O105" s="747">
        <f t="shared" si="14"/>
        <v>0</v>
      </c>
      <c r="P105" s="746"/>
      <c r="Q105" s="747">
        <f t="shared" si="15"/>
        <v>0</v>
      </c>
      <c r="R105" s="746"/>
      <c r="S105" s="748">
        <f t="shared" si="16"/>
        <v>0</v>
      </c>
      <c r="T105" s="747">
        <f t="shared" si="17"/>
        <v>0</v>
      </c>
      <c r="U105" s="747">
        <f t="shared" si="18"/>
        <v>0</v>
      </c>
      <c r="V105" s="747">
        <f t="shared" si="19"/>
        <v>0</v>
      </c>
      <c r="BD105" s="295"/>
      <c r="BE105" s="295"/>
      <c r="BF105" s="295"/>
      <c r="BG105" s="294"/>
      <c r="BH105" s="294"/>
      <c r="BI105" s="294"/>
      <c r="BJ105" s="294"/>
      <c r="BK105" s="294"/>
      <c r="BL105" s="294"/>
      <c r="BM105" s="294"/>
      <c r="BN105" s="294"/>
      <c r="BO105" s="294"/>
      <c r="BP105" s="294"/>
      <c r="BQ105" s="294"/>
      <c r="BR105" s="294"/>
      <c r="BS105" s="294"/>
      <c r="BT105" s="294"/>
      <c r="BU105" s="294"/>
      <c r="BV105" s="294"/>
      <c r="BW105" s="294"/>
      <c r="BX105" s="294"/>
      <c r="BY105" s="294"/>
      <c r="BZ105" s="294"/>
      <c r="CA105" s="294"/>
      <c r="CB105" s="294"/>
      <c r="CC105" s="294"/>
      <c r="CD105" s="294"/>
      <c r="CE105" s="294"/>
      <c r="CF105" s="294"/>
      <c r="CG105" s="294"/>
      <c r="CH105" s="294"/>
      <c r="CI105" s="294"/>
      <c r="CJ105" s="294"/>
      <c r="CK105" s="294"/>
      <c r="CL105" s="294"/>
      <c r="CM105" s="294"/>
      <c r="CN105" s="294"/>
    </row>
    <row r="106" spans="1:92" ht="15" customHeight="1" x14ac:dyDescent="0.35">
      <c r="C106" s="696" t="s">
        <v>947</v>
      </c>
      <c r="D106" s="699"/>
      <c r="E106" s="698" t="s">
        <v>903</v>
      </c>
      <c r="F106" s="752">
        <v>1</v>
      </c>
      <c r="G106" s="746"/>
      <c r="H106" s="746"/>
      <c r="I106" s="747">
        <f t="shared" si="11"/>
        <v>0</v>
      </c>
      <c r="J106" s="746"/>
      <c r="K106" s="748">
        <f t="shared" si="12"/>
        <v>0</v>
      </c>
      <c r="L106" s="746"/>
      <c r="M106" s="747">
        <f t="shared" si="13"/>
        <v>0</v>
      </c>
      <c r="N106" s="746"/>
      <c r="O106" s="747">
        <f t="shared" si="14"/>
        <v>0</v>
      </c>
      <c r="P106" s="746"/>
      <c r="Q106" s="747">
        <f t="shared" si="15"/>
        <v>0</v>
      </c>
      <c r="R106" s="746"/>
      <c r="S106" s="748">
        <f t="shared" si="16"/>
        <v>0</v>
      </c>
      <c r="T106" s="747">
        <f t="shared" si="17"/>
        <v>0</v>
      </c>
      <c r="U106" s="747">
        <f t="shared" si="18"/>
        <v>0</v>
      </c>
      <c r="V106" s="747">
        <f t="shared" si="19"/>
        <v>0</v>
      </c>
      <c r="BD106" s="295"/>
      <c r="BE106" s="295"/>
      <c r="BF106" s="295"/>
      <c r="BG106" s="294"/>
      <c r="BH106" s="294"/>
      <c r="BI106" s="294"/>
      <c r="BJ106" s="294"/>
      <c r="BK106" s="294"/>
      <c r="BL106" s="294"/>
      <c r="BM106" s="294"/>
      <c r="BN106" s="294"/>
      <c r="BO106" s="294"/>
      <c r="BP106" s="294"/>
      <c r="BQ106" s="294"/>
      <c r="BR106" s="294"/>
      <c r="BS106" s="294"/>
      <c r="BT106" s="294"/>
      <c r="BU106" s="294"/>
      <c r="BV106" s="294"/>
      <c r="BW106" s="294"/>
      <c r="BX106" s="294"/>
      <c r="BY106" s="294"/>
      <c r="BZ106" s="294"/>
      <c r="CA106" s="294"/>
      <c r="CB106" s="294"/>
      <c r="CC106" s="294"/>
      <c r="CD106" s="294"/>
      <c r="CE106" s="294"/>
      <c r="CF106" s="294"/>
      <c r="CG106" s="294"/>
      <c r="CH106" s="294"/>
      <c r="CI106" s="294"/>
      <c r="CJ106" s="294"/>
      <c r="CK106" s="294"/>
      <c r="CL106" s="294"/>
      <c r="CM106" s="294"/>
      <c r="CN106" s="294"/>
    </row>
    <row r="107" spans="1:92" ht="15" customHeight="1" x14ac:dyDescent="0.35">
      <c r="C107" s="696" t="s">
        <v>948</v>
      </c>
      <c r="D107" s="699"/>
      <c r="E107" s="698" t="s">
        <v>903</v>
      </c>
      <c r="F107" s="752">
        <v>1</v>
      </c>
      <c r="G107" s="746"/>
      <c r="H107" s="746"/>
      <c r="I107" s="747">
        <f t="shared" si="11"/>
        <v>0</v>
      </c>
      <c r="J107" s="746"/>
      <c r="K107" s="748">
        <f t="shared" si="12"/>
        <v>0</v>
      </c>
      <c r="L107" s="746"/>
      <c r="M107" s="747">
        <f t="shared" si="13"/>
        <v>0</v>
      </c>
      <c r="N107" s="746"/>
      <c r="O107" s="747">
        <f t="shared" si="14"/>
        <v>0</v>
      </c>
      <c r="P107" s="746"/>
      <c r="Q107" s="747">
        <f t="shared" si="15"/>
        <v>0</v>
      </c>
      <c r="R107" s="746"/>
      <c r="S107" s="748">
        <f t="shared" si="16"/>
        <v>0</v>
      </c>
      <c r="T107" s="747">
        <f t="shared" si="17"/>
        <v>0</v>
      </c>
      <c r="U107" s="747">
        <f t="shared" si="18"/>
        <v>0</v>
      </c>
      <c r="V107" s="747">
        <f t="shared" si="19"/>
        <v>0</v>
      </c>
      <c r="BD107" s="295"/>
      <c r="BE107" s="295"/>
      <c r="BF107" s="295"/>
      <c r="BG107" s="294"/>
      <c r="BH107" s="294"/>
      <c r="BI107" s="294"/>
      <c r="BJ107" s="294"/>
      <c r="BK107" s="294"/>
      <c r="BL107" s="294"/>
      <c r="BM107" s="294"/>
      <c r="BN107" s="294"/>
      <c r="BO107" s="294"/>
      <c r="BP107" s="294"/>
      <c r="BQ107" s="294"/>
      <c r="BR107" s="294"/>
      <c r="BS107" s="294"/>
      <c r="BT107" s="294"/>
      <c r="BU107" s="294"/>
      <c r="BV107" s="294"/>
      <c r="BW107" s="294"/>
      <c r="BX107" s="294"/>
      <c r="BY107" s="294"/>
      <c r="BZ107" s="294"/>
      <c r="CA107" s="294"/>
      <c r="CB107" s="294"/>
      <c r="CC107" s="294"/>
      <c r="CD107" s="294"/>
      <c r="CE107" s="294"/>
      <c r="CF107" s="294"/>
      <c r="CG107" s="294"/>
      <c r="CH107" s="294"/>
      <c r="CI107" s="294"/>
      <c r="CJ107" s="294"/>
      <c r="CK107" s="294"/>
      <c r="CL107" s="294"/>
      <c r="CM107" s="294"/>
      <c r="CN107" s="294"/>
    </row>
    <row r="108" spans="1:92" ht="15" customHeight="1" x14ac:dyDescent="0.35">
      <c r="C108" s="696" t="s">
        <v>822</v>
      </c>
      <c r="D108" s="699"/>
      <c r="E108" s="698" t="s">
        <v>903</v>
      </c>
      <c r="F108" s="752">
        <v>1</v>
      </c>
      <c r="G108" s="746"/>
      <c r="H108" s="746"/>
      <c r="I108" s="747">
        <f t="shared" si="11"/>
        <v>0</v>
      </c>
      <c r="J108" s="746"/>
      <c r="K108" s="748">
        <f t="shared" si="12"/>
        <v>0</v>
      </c>
      <c r="L108" s="746"/>
      <c r="M108" s="747">
        <f t="shared" si="13"/>
        <v>0</v>
      </c>
      <c r="N108" s="746"/>
      <c r="O108" s="747">
        <f t="shared" si="14"/>
        <v>0</v>
      </c>
      <c r="P108" s="746"/>
      <c r="Q108" s="747">
        <f t="shared" si="15"/>
        <v>0</v>
      </c>
      <c r="R108" s="746"/>
      <c r="S108" s="748">
        <f t="shared" si="16"/>
        <v>0</v>
      </c>
      <c r="T108" s="747">
        <f t="shared" si="17"/>
        <v>0</v>
      </c>
      <c r="U108" s="747">
        <f t="shared" si="18"/>
        <v>0</v>
      </c>
      <c r="V108" s="747">
        <f t="shared" si="19"/>
        <v>0</v>
      </c>
      <c r="BD108" s="295"/>
      <c r="BE108" s="295"/>
      <c r="BF108" s="295"/>
      <c r="BG108" s="294"/>
      <c r="BH108" s="294"/>
      <c r="BI108" s="294"/>
      <c r="BJ108" s="294"/>
      <c r="BK108" s="294"/>
      <c r="BL108" s="294"/>
      <c r="BM108" s="294"/>
      <c r="BN108" s="294"/>
      <c r="BO108" s="294"/>
      <c r="BP108" s="294"/>
      <c r="BQ108" s="294"/>
      <c r="BR108" s="294"/>
      <c r="BS108" s="294"/>
      <c r="BT108" s="294"/>
      <c r="BU108" s="294"/>
      <c r="BV108" s="294"/>
      <c r="BW108" s="294"/>
      <c r="BX108" s="294"/>
      <c r="BY108" s="294"/>
      <c r="BZ108" s="294"/>
      <c r="CA108" s="294"/>
      <c r="CB108" s="294"/>
      <c r="CC108" s="294"/>
      <c r="CD108" s="294"/>
      <c r="CE108" s="294"/>
      <c r="CF108" s="294"/>
      <c r="CG108" s="294"/>
      <c r="CH108" s="294"/>
      <c r="CI108" s="294"/>
      <c r="CJ108" s="294"/>
      <c r="CK108" s="294"/>
      <c r="CL108" s="294"/>
      <c r="CM108" s="294"/>
      <c r="CN108" s="294"/>
    </row>
    <row r="109" spans="1:92" ht="15" customHeight="1" x14ac:dyDescent="0.35">
      <c r="C109" s="755" t="s">
        <v>1035</v>
      </c>
      <c r="D109" s="756"/>
      <c r="E109" s="703" t="s">
        <v>903</v>
      </c>
      <c r="F109" s="757">
        <v>2</v>
      </c>
      <c r="G109" s="746"/>
      <c r="H109" s="746"/>
      <c r="I109" s="747">
        <f t="shared" si="11"/>
        <v>0</v>
      </c>
      <c r="J109" s="746"/>
      <c r="K109" s="748">
        <f t="shared" si="12"/>
        <v>0</v>
      </c>
      <c r="L109" s="746"/>
      <c r="M109" s="747">
        <f t="shared" si="13"/>
        <v>0</v>
      </c>
      <c r="N109" s="746"/>
      <c r="O109" s="747">
        <f t="shared" si="14"/>
        <v>0</v>
      </c>
      <c r="P109" s="746"/>
      <c r="Q109" s="747">
        <f t="shared" si="15"/>
        <v>0</v>
      </c>
      <c r="R109" s="746"/>
      <c r="S109" s="748">
        <f t="shared" si="16"/>
        <v>0</v>
      </c>
      <c r="T109" s="747">
        <f t="shared" si="17"/>
        <v>0</v>
      </c>
      <c r="U109" s="747">
        <f t="shared" si="18"/>
        <v>0</v>
      </c>
      <c r="V109" s="747">
        <f t="shared" si="19"/>
        <v>0</v>
      </c>
      <c r="BD109" s="295"/>
      <c r="BE109" s="295"/>
      <c r="BF109" s="295"/>
      <c r="BG109" s="294"/>
      <c r="BH109" s="294"/>
      <c r="BI109" s="294"/>
      <c r="BJ109" s="294"/>
      <c r="BK109" s="294"/>
      <c r="BL109" s="294"/>
      <c r="BM109" s="294"/>
      <c r="BN109" s="294"/>
      <c r="BO109" s="294"/>
      <c r="BP109" s="294"/>
      <c r="BQ109" s="294"/>
      <c r="BR109" s="294"/>
      <c r="BS109" s="294"/>
      <c r="BT109" s="294"/>
      <c r="BU109" s="294"/>
      <c r="BV109" s="294"/>
      <c r="BW109" s="294"/>
      <c r="BX109" s="294"/>
      <c r="BY109" s="294"/>
      <c r="BZ109" s="294"/>
      <c r="CA109" s="294"/>
      <c r="CB109" s="294"/>
      <c r="CC109" s="294"/>
      <c r="CD109" s="294"/>
      <c r="CE109" s="294"/>
      <c r="CF109" s="294"/>
      <c r="CG109" s="294"/>
      <c r="CH109" s="294"/>
      <c r="CI109" s="294"/>
      <c r="CJ109" s="294"/>
      <c r="CK109" s="294"/>
      <c r="CL109" s="294"/>
      <c r="CM109" s="294"/>
      <c r="CN109" s="294"/>
    </row>
    <row r="110" spans="1:92" ht="15" customHeight="1" x14ac:dyDescent="0.35">
      <c r="C110" s="758"/>
      <c r="D110" s="759"/>
      <c r="E110" s="708"/>
      <c r="F110" s="760"/>
      <c r="G110" s="746"/>
      <c r="H110" s="746"/>
      <c r="I110" s="747">
        <f t="shared" si="11"/>
        <v>0</v>
      </c>
      <c r="J110" s="746"/>
      <c r="K110" s="748">
        <f t="shared" si="12"/>
        <v>0</v>
      </c>
      <c r="L110" s="746"/>
      <c r="M110" s="747">
        <f t="shared" si="13"/>
        <v>0</v>
      </c>
      <c r="N110" s="746"/>
      <c r="O110" s="747">
        <f t="shared" si="14"/>
        <v>0</v>
      </c>
      <c r="P110" s="746"/>
      <c r="Q110" s="747">
        <f t="shared" si="15"/>
        <v>0</v>
      </c>
      <c r="R110" s="746"/>
      <c r="S110" s="748">
        <f t="shared" si="16"/>
        <v>0</v>
      </c>
      <c r="T110" s="747">
        <f t="shared" si="17"/>
        <v>0</v>
      </c>
      <c r="U110" s="747">
        <f t="shared" si="18"/>
        <v>0</v>
      </c>
      <c r="V110" s="747">
        <f t="shared" si="19"/>
        <v>0</v>
      </c>
      <c r="BD110" s="295"/>
      <c r="BE110" s="295"/>
      <c r="BF110" s="295"/>
      <c r="BG110" s="294"/>
      <c r="BH110" s="294"/>
      <c r="BI110" s="294"/>
      <c r="BJ110" s="294"/>
      <c r="BK110" s="294"/>
      <c r="BL110" s="294"/>
      <c r="BM110" s="294"/>
      <c r="BN110" s="294"/>
      <c r="BO110" s="294"/>
      <c r="BP110" s="294"/>
      <c r="BQ110" s="294"/>
      <c r="BR110" s="294"/>
      <c r="BS110" s="294"/>
      <c r="BT110" s="294"/>
      <c r="BU110" s="294"/>
      <c r="BV110" s="294"/>
      <c r="BW110" s="294"/>
      <c r="BX110" s="294"/>
      <c r="BY110" s="294"/>
      <c r="BZ110" s="294"/>
      <c r="CA110" s="294"/>
      <c r="CB110" s="294"/>
      <c r="CC110" s="294"/>
      <c r="CD110" s="294"/>
      <c r="CE110" s="294"/>
      <c r="CF110" s="294"/>
      <c r="CG110" s="294"/>
      <c r="CH110" s="294"/>
      <c r="CI110" s="294"/>
      <c r="CJ110" s="294"/>
      <c r="CK110" s="294"/>
      <c r="CL110" s="294"/>
      <c r="CM110" s="294"/>
      <c r="CN110" s="294"/>
    </row>
    <row r="111" spans="1:92" ht="15" customHeight="1" x14ac:dyDescent="0.35">
      <c r="C111" s="696" t="s">
        <v>826</v>
      </c>
      <c r="D111" s="699"/>
      <c r="E111" s="698" t="s">
        <v>903</v>
      </c>
      <c r="F111" s="752">
        <v>1</v>
      </c>
      <c r="G111" s="746"/>
      <c r="H111" s="746"/>
      <c r="I111" s="747">
        <f t="shared" si="11"/>
        <v>0</v>
      </c>
      <c r="J111" s="746"/>
      <c r="K111" s="748">
        <f t="shared" si="12"/>
        <v>0</v>
      </c>
      <c r="L111" s="746"/>
      <c r="M111" s="747">
        <f t="shared" si="13"/>
        <v>0</v>
      </c>
      <c r="N111" s="746"/>
      <c r="O111" s="747">
        <f t="shared" si="14"/>
        <v>0</v>
      </c>
      <c r="P111" s="746"/>
      <c r="Q111" s="747">
        <f t="shared" si="15"/>
        <v>0</v>
      </c>
      <c r="R111" s="746"/>
      <c r="S111" s="748">
        <f t="shared" si="16"/>
        <v>0</v>
      </c>
      <c r="T111" s="747">
        <f t="shared" si="17"/>
        <v>0</v>
      </c>
      <c r="U111" s="747">
        <f t="shared" si="18"/>
        <v>0</v>
      </c>
      <c r="V111" s="747">
        <f t="shared" si="19"/>
        <v>0</v>
      </c>
      <c r="BD111" s="295"/>
      <c r="BE111" s="295"/>
      <c r="BF111" s="295"/>
      <c r="BG111" s="294"/>
      <c r="BH111" s="294"/>
      <c r="BI111" s="294"/>
      <c r="BJ111" s="294"/>
      <c r="BK111" s="294"/>
      <c r="BL111" s="294"/>
      <c r="BM111" s="294"/>
      <c r="BN111" s="294"/>
      <c r="BO111" s="294"/>
      <c r="BP111" s="294"/>
      <c r="BQ111" s="294"/>
      <c r="BR111" s="294"/>
      <c r="BS111" s="294"/>
      <c r="BT111" s="294"/>
      <c r="BU111" s="294"/>
      <c r="BV111" s="294"/>
      <c r="BW111" s="294"/>
      <c r="BX111" s="294"/>
      <c r="BY111" s="294"/>
      <c r="BZ111" s="294"/>
      <c r="CA111" s="294"/>
      <c r="CB111" s="294"/>
      <c r="CC111" s="294"/>
      <c r="CD111" s="294"/>
      <c r="CE111" s="294"/>
      <c r="CF111" s="294"/>
      <c r="CG111" s="294"/>
      <c r="CH111" s="294"/>
      <c r="CI111" s="294"/>
      <c r="CJ111" s="294"/>
      <c r="CK111" s="294"/>
      <c r="CL111" s="294"/>
      <c r="CM111" s="294"/>
      <c r="CN111" s="294"/>
    </row>
    <row r="112" spans="1:92" ht="15" customHeight="1" x14ac:dyDescent="0.35">
      <c r="C112" s="696" t="s">
        <v>828</v>
      </c>
      <c r="D112" s="699"/>
      <c r="E112" s="698" t="s">
        <v>903</v>
      </c>
      <c r="F112" s="752">
        <v>1</v>
      </c>
      <c r="G112" s="746"/>
      <c r="H112" s="746"/>
      <c r="I112" s="747">
        <f t="shared" si="11"/>
        <v>0</v>
      </c>
      <c r="J112" s="746"/>
      <c r="K112" s="748">
        <f t="shared" si="12"/>
        <v>0</v>
      </c>
      <c r="L112" s="746"/>
      <c r="M112" s="747">
        <f t="shared" si="13"/>
        <v>0</v>
      </c>
      <c r="N112" s="746"/>
      <c r="O112" s="747">
        <f t="shared" si="14"/>
        <v>0</v>
      </c>
      <c r="P112" s="746"/>
      <c r="Q112" s="747">
        <f t="shared" si="15"/>
        <v>0</v>
      </c>
      <c r="R112" s="746"/>
      <c r="S112" s="748">
        <f t="shared" si="16"/>
        <v>0</v>
      </c>
      <c r="T112" s="747">
        <f t="shared" si="17"/>
        <v>0</v>
      </c>
      <c r="U112" s="747">
        <f t="shared" si="18"/>
        <v>0</v>
      </c>
      <c r="V112" s="747">
        <f t="shared" si="19"/>
        <v>0</v>
      </c>
      <c r="BD112" s="295"/>
      <c r="BE112" s="295"/>
      <c r="BF112" s="295"/>
      <c r="BG112" s="294"/>
      <c r="BH112" s="294"/>
      <c r="BI112" s="294"/>
      <c r="BJ112" s="294"/>
      <c r="BK112" s="294"/>
      <c r="BL112" s="294"/>
      <c r="BM112" s="294"/>
      <c r="BN112" s="294"/>
      <c r="BO112" s="294"/>
      <c r="BP112" s="294"/>
      <c r="BQ112" s="294"/>
      <c r="BR112" s="294"/>
      <c r="BS112" s="294"/>
      <c r="BT112" s="294"/>
      <c r="BU112" s="294"/>
      <c r="BV112" s="294"/>
      <c r="BW112" s="294"/>
      <c r="BX112" s="294"/>
      <c r="BY112" s="294"/>
      <c r="BZ112" s="294"/>
      <c r="CA112" s="294"/>
      <c r="CB112" s="294"/>
      <c r="CC112" s="294"/>
      <c r="CD112" s="294"/>
      <c r="CE112" s="294"/>
      <c r="CF112" s="294"/>
      <c r="CG112" s="294"/>
      <c r="CH112" s="294"/>
      <c r="CI112" s="294"/>
      <c r="CJ112" s="294"/>
      <c r="CK112" s="294"/>
      <c r="CL112" s="294"/>
      <c r="CM112" s="294"/>
      <c r="CN112" s="294"/>
    </row>
    <row r="113" spans="1:92" ht="15" customHeight="1" x14ac:dyDescent="0.35">
      <c r="C113" s="696" t="s">
        <v>830</v>
      </c>
      <c r="D113" s="699"/>
      <c r="E113" s="698" t="s">
        <v>903</v>
      </c>
      <c r="F113" s="752">
        <v>1</v>
      </c>
      <c r="G113" s="746"/>
      <c r="H113" s="746"/>
      <c r="I113" s="747">
        <f t="shared" si="11"/>
        <v>0</v>
      </c>
      <c r="J113" s="746"/>
      <c r="K113" s="748">
        <f t="shared" si="12"/>
        <v>0</v>
      </c>
      <c r="L113" s="746"/>
      <c r="M113" s="747">
        <f t="shared" si="13"/>
        <v>0</v>
      </c>
      <c r="N113" s="746"/>
      <c r="O113" s="747">
        <f t="shared" si="14"/>
        <v>0</v>
      </c>
      <c r="P113" s="746"/>
      <c r="Q113" s="747">
        <f t="shared" si="15"/>
        <v>0</v>
      </c>
      <c r="R113" s="746"/>
      <c r="S113" s="748">
        <f t="shared" si="16"/>
        <v>0</v>
      </c>
      <c r="T113" s="747">
        <f t="shared" si="17"/>
        <v>0</v>
      </c>
      <c r="U113" s="747">
        <f t="shared" si="18"/>
        <v>0</v>
      </c>
      <c r="V113" s="747">
        <f t="shared" si="19"/>
        <v>0</v>
      </c>
      <c r="BD113" s="295"/>
      <c r="BE113" s="295"/>
      <c r="BF113" s="295"/>
      <c r="BG113" s="294"/>
      <c r="BH113" s="294"/>
      <c r="BI113" s="294"/>
      <c r="BJ113" s="294"/>
      <c r="BK113" s="294"/>
      <c r="BL113" s="294"/>
      <c r="BM113" s="294"/>
      <c r="BN113" s="294"/>
      <c r="BO113" s="294"/>
      <c r="BP113" s="294"/>
      <c r="BQ113" s="294"/>
      <c r="BR113" s="294"/>
      <c r="BS113" s="294"/>
      <c r="BT113" s="294"/>
      <c r="BU113" s="294"/>
      <c r="BV113" s="294"/>
      <c r="BW113" s="294"/>
      <c r="BX113" s="294"/>
      <c r="BY113" s="294"/>
      <c r="BZ113" s="294"/>
      <c r="CA113" s="294"/>
      <c r="CB113" s="294"/>
      <c r="CC113" s="294"/>
      <c r="CD113" s="294"/>
      <c r="CE113" s="294"/>
      <c r="CF113" s="294"/>
      <c r="CG113" s="294"/>
      <c r="CH113" s="294"/>
      <c r="CI113" s="294"/>
      <c r="CJ113" s="294"/>
      <c r="CK113" s="294"/>
      <c r="CL113" s="294"/>
      <c r="CM113" s="294"/>
      <c r="CN113" s="294"/>
    </row>
    <row r="114" spans="1:92" ht="15" customHeight="1" x14ac:dyDescent="0.35">
      <c r="C114" s="696" t="s">
        <v>832</v>
      </c>
      <c r="D114" s="699"/>
      <c r="E114" s="698" t="s">
        <v>903</v>
      </c>
      <c r="F114" s="752">
        <v>1</v>
      </c>
      <c r="G114" s="746"/>
      <c r="H114" s="746"/>
      <c r="I114" s="747">
        <f t="shared" si="11"/>
        <v>0</v>
      </c>
      <c r="J114" s="746"/>
      <c r="K114" s="748">
        <f t="shared" si="12"/>
        <v>0</v>
      </c>
      <c r="L114" s="746"/>
      <c r="M114" s="747">
        <f t="shared" si="13"/>
        <v>0</v>
      </c>
      <c r="N114" s="746"/>
      <c r="O114" s="747">
        <f t="shared" si="14"/>
        <v>0</v>
      </c>
      <c r="P114" s="746"/>
      <c r="Q114" s="747">
        <f t="shared" si="15"/>
        <v>0</v>
      </c>
      <c r="R114" s="746"/>
      <c r="S114" s="748">
        <f t="shared" si="16"/>
        <v>0</v>
      </c>
      <c r="T114" s="747">
        <f t="shared" si="17"/>
        <v>0</v>
      </c>
      <c r="U114" s="747">
        <f t="shared" si="18"/>
        <v>0</v>
      </c>
      <c r="V114" s="747">
        <f t="shared" si="19"/>
        <v>0</v>
      </c>
      <c r="BD114" s="295"/>
      <c r="BE114" s="295"/>
      <c r="BF114" s="295"/>
      <c r="BG114" s="294"/>
      <c r="BH114" s="294"/>
      <c r="BI114" s="294"/>
      <c r="BJ114" s="294"/>
      <c r="BK114" s="294"/>
      <c r="BL114" s="294"/>
      <c r="BM114" s="294"/>
      <c r="BN114" s="294"/>
      <c r="BO114" s="294"/>
      <c r="BP114" s="294"/>
      <c r="BQ114" s="294"/>
      <c r="BR114" s="294"/>
      <c r="BS114" s="294"/>
      <c r="BT114" s="294"/>
      <c r="BU114" s="294"/>
      <c r="BV114" s="294"/>
      <c r="BW114" s="294"/>
      <c r="BX114" s="294"/>
      <c r="BY114" s="294"/>
      <c r="BZ114" s="294"/>
      <c r="CA114" s="294"/>
      <c r="CB114" s="294"/>
      <c r="CC114" s="294"/>
      <c r="CD114" s="294"/>
      <c r="CE114" s="294"/>
      <c r="CF114" s="294"/>
      <c r="CG114" s="294"/>
      <c r="CH114" s="294"/>
      <c r="CI114" s="294"/>
      <c r="CJ114" s="294"/>
      <c r="CK114" s="294"/>
      <c r="CL114" s="294"/>
      <c r="CM114" s="294"/>
      <c r="CN114" s="294"/>
    </row>
    <row r="115" spans="1:92" ht="15" customHeight="1" x14ac:dyDescent="0.35">
      <c r="C115" s="696" t="s">
        <v>949</v>
      </c>
      <c r="D115" s="699"/>
      <c r="E115" s="698" t="s">
        <v>903</v>
      </c>
      <c r="F115" s="752">
        <v>1</v>
      </c>
      <c r="G115" s="746"/>
      <c r="H115" s="746"/>
      <c r="I115" s="747">
        <f t="shared" si="11"/>
        <v>0</v>
      </c>
      <c r="J115" s="746"/>
      <c r="K115" s="748">
        <f t="shared" si="12"/>
        <v>0</v>
      </c>
      <c r="L115" s="746"/>
      <c r="M115" s="747">
        <f t="shared" si="13"/>
        <v>0</v>
      </c>
      <c r="N115" s="746"/>
      <c r="O115" s="747">
        <f t="shared" si="14"/>
        <v>0</v>
      </c>
      <c r="P115" s="746"/>
      <c r="Q115" s="747">
        <f t="shared" si="15"/>
        <v>0</v>
      </c>
      <c r="R115" s="746"/>
      <c r="S115" s="748">
        <f t="shared" si="16"/>
        <v>0</v>
      </c>
      <c r="T115" s="747">
        <f t="shared" si="17"/>
        <v>0</v>
      </c>
      <c r="U115" s="747">
        <f t="shared" si="18"/>
        <v>0</v>
      </c>
      <c r="V115" s="747">
        <f t="shared" si="19"/>
        <v>0</v>
      </c>
      <c r="BD115" s="295"/>
      <c r="BE115" s="295"/>
      <c r="BF115" s="295"/>
      <c r="BG115" s="294"/>
      <c r="BH115" s="294"/>
      <c r="BI115" s="294"/>
      <c r="BJ115" s="294"/>
      <c r="BK115" s="294"/>
      <c r="BL115" s="294"/>
      <c r="BM115" s="294"/>
      <c r="BN115" s="294"/>
      <c r="BO115" s="294"/>
      <c r="BP115" s="294"/>
      <c r="BQ115" s="294"/>
      <c r="BR115" s="294"/>
      <c r="BS115" s="294"/>
      <c r="BT115" s="294"/>
      <c r="BU115" s="294"/>
      <c r="BV115" s="294"/>
      <c r="BW115" s="294"/>
      <c r="BX115" s="294"/>
      <c r="BY115" s="294"/>
      <c r="BZ115" s="294"/>
      <c r="CA115" s="294"/>
      <c r="CB115" s="294"/>
      <c r="CC115" s="294"/>
      <c r="CD115" s="294"/>
      <c r="CE115" s="294"/>
      <c r="CF115" s="294"/>
      <c r="CG115" s="294"/>
      <c r="CH115" s="294"/>
      <c r="CI115" s="294"/>
      <c r="CJ115" s="294"/>
      <c r="CK115" s="294"/>
      <c r="CL115" s="294"/>
      <c r="CM115" s="294"/>
      <c r="CN115" s="294"/>
    </row>
    <row r="116" spans="1:92" ht="15" customHeight="1" x14ac:dyDescent="0.35">
      <c r="C116" s="696" t="s">
        <v>836</v>
      </c>
      <c r="D116" s="715"/>
      <c r="E116" s="698" t="s">
        <v>903</v>
      </c>
      <c r="F116" s="752">
        <v>1</v>
      </c>
      <c r="G116" s="746"/>
      <c r="H116" s="746"/>
      <c r="I116" s="747">
        <f t="shared" si="11"/>
        <v>0</v>
      </c>
      <c r="J116" s="746"/>
      <c r="K116" s="748">
        <f t="shared" si="12"/>
        <v>0</v>
      </c>
      <c r="L116" s="746"/>
      <c r="M116" s="747">
        <f t="shared" si="13"/>
        <v>0</v>
      </c>
      <c r="N116" s="746"/>
      <c r="O116" s="747">
        <f t="shared" si="14"/>
        <v>0</v>
      </c>
      <c r="P116" s="746"/>
      <c r="Q116" s="747">
        <f t="shared" si="15"/>
        <v>0</v>
      </c>
      <c r="R116" s="746"/>
      <c r="S116" s="748">
        <f t="shared" si="16"/>
        <v>0</v>
      </c>
      <c r="T116" s="747">
        <f t="shared" si="17"/>
        <v>0</v>
      </c>
      <c r="U116" s="747">
        <f t="shared" si="18"/>
        <v>0</v>
      </c>
      <c r="V116" s="747">
        <f t="shared" si="19"/>
        <v>0</v>
      </c>
      <c r="BD116" s="295"/>
      <c r="BE116" s="295"/>
      <c r="BF116" s="295"/>
      <c r="BG116" s="294"/>
      <c r="BH116" s="294"/>
      <c r="BI116" s="294"/>
      <c r="BJ116" s="294"/>
      <c r="BK116" s="294"/>
      <c r="BL116" s="294"/>
      <c r="BM116" s="294"/>
      <c r="BN116" s="294"/>
      <c r="BO116" s="294"/>
      <c r="BP116" s="294"/>
      <c r="BQ116" s="294"/>
      <c r="BR116" s="294"/>
      <c r="BS116" s="294"/>
      <c r="BT116" s="294"/>
      <c r="BU116" s="294"/>
      <c r="BV116" s="294"/>
      <c r="BW116" s="294"/>
      <c r="BX116" s="294"/>
      <c r="BY116" s="294"/>
      <c r="BZ116" s="294"/>
      <c r="CA116" s="294"/>
      <c r="CB116" s="294"/>
      <c r="CC116" s="294"/>
      <c r="CD116" s="294"/>
      <c r="CE116" s="294"/>
      <c r="CF116" s="294"/>
      <c r="CG116" s="294"/>
      <c r="CH116" s="294"/>
      <c r="CI116" s="294"/>
      <c r="CJ116" s="294"/>
      <c r="CK116" s="294"/>
      <c r="CL116" s="294"/>
      <c r="CM116" s="294"/>
      <c r="CN116" s="294"/>
    </row>
    <row r="117" spans="1:92" ht="15" customHeight="1" x14ac:dyDescent="0.35">
      <c r="C117" s="755" t="s">
        <v>1036</v>
      </c>
      <c r="D117" s="756"/>
      <c r="E117" s="703" t="s">
        <v>903</v>
      </c>
      <c r="F117" s="757">
        <v>1</v>
      </c>
      <c r="G117" s="746"/>
      <c r="H117" s="746"/>
      <c r="I117" s="747">
        <f t="shared" si="11"/>
        <v>0</v>
      </c>
      <c r="J117" s="746"/>
      <c r="K117" s="748">
        <f t="shared" si="12"/>
        <v>0</v>
      </c>
      <c r="L117" s="746"/>
      <c r="M117" s="747">
        <f t="shared" si="13"/>
        <v>0</v>
      </c>
      <c r="N117" s="746"/>
      <c r="O117" s="747">
        <f t="shared" si="14"/>
        <v>0</v>
      </c>
      <c r="P117" s="746"/>
      <c r="Q117" s="747">
        <f t="shared" si="15"/>
        <v>0</v>
      </c>
      <c r="R117" s="746"/>
      <c r="S117" s="748">
        <f t="shared" si="16"/>
        <v>0</v>
      </c>
      <c r="T117" s="747">
        <f t="shared" si="17"/>
        <v>0</v>
      </c>
      <c r="U117" s="747">
        <f t="shared" si="18"/>
        <v>0</v>
      </c>
      <c r="V117" s="747">
        <f t="shared" si="19"/>
        <v>0</v>
      </c>
      <c r="BD117" s="295"/>
      <c r="BE117" s="295"/>
      <c r="BF117" s="295"/>
      <c r="BG117" s="294"/>
      <c r="BH117" s="294"/>
      <c r="BI117" s="294"/>
      <c r="BJ117" s="294"/>
      <c r="BK117" s="294"/>
      <c r="BL117" s="294"/>
      <c r="BM117" s="294"/>
      <c r="BN117" s="294"/>
      <c r="BO117" s="294"/>
      <c r="BP117" s="294"/>
      <c r="BQ117" s="294"/>
      <c r="BR117" s="294"/>
      <c r="BS117" s="294"/>
      <c r="BT117" s="294"/>
      <c r="BU117" s="294"/>
      <c r="BV117" s="294"/>
      <c r="BW117" s="294"/>
      <c r="BX117" s="294"/>
      <c r="BY117" s="294"/>
      <c r="BZ117" s="294"/>
      <c r="CA117" s="294"/>
      <c r="CB117" s="294"/>
      <c r="CC117" s="294"/>
      <c r="CD117" s="294"/>
      <c r="CE117" s="294"/>
      <c r="CF117" s="294"/>
      <c r="CG117" s="294"/>
      <c r="CH117" s="294"/>
      <c r="CI117" s="294"/>
      <c r="CJ117" s="294"/>
      <c r="CK117" s="294"/>
      <c r="CL117" s="294"/>
      <c r="CM117" s="294"/>
      <c r="CN117" s="294"/>
    </row>
    <row r="118" spans="1:92" ht="15" customHeight="1" x14ac:dyDescent="0.35">
      <c r="C118" s="758"/>
      <c r="D118" s="759"/>
      <c r="E118" s="708"/>
      <c r="F118" s="760"/>
      <c r="G118" s="746"/>
      <c r="H118" s="746"/>
      <c r="I118" s="747">
        <f t="shared" si="11"/>
        <v>0</v>
      </c>
      <c r="J118" s="746"/>
      <c r="K118" s="748">
        <f t="shared" si="12"/>
        <v>0</v>
      </c>
      <c r="L118" s="746"/>
      <c r="M118" s="747">
        <f t="shared" si="13"/>
        <v>0</v>
      </c>
      <c r="N118" s="746"/>
      <c r="O118" s="747">
        <f t="shared" si="14"/>
        <v>0</v>
      </c>
      <c r="P118" s="746"/>
      <c r="Q118" s="747">
        <f t="shared" si="15"/>
        <v>0</v>
      </c>
      <c r="R118" s="746"/>
      <c r="S118" s="748">
        <f t="shared" si="16"/>
        <v>0</v>
      </c>
      <c r="T118" s="747">
        <f t="shared" si="17"/>
        <v>0</v>
      </c>
      <c r="U118" s="747">
        <f t="shared" si="18"/>
        <v>0</v>
      </c>
      <c r="V118" s="747">
        <f t="shared" si="19"/>
        <v>0</v>
      </c>
      <c r="BD118" s="295"/>
      <c r="BE118" s="295"/>
      <c r="BF118" s="295"/>
      <c r="BG118" s="294"/>
      <c r="BH118" s="294"/>
      <c r="BI118" s="294"/>
      <c r="BJ118" s="294"/>
      <c r="BK118" s="294"/>
      <c r="BL118" s="294"/>
      <c r="BM118" s="294"/>
      <c r="BN118" s="294"/>
      <c r="BO118" s="294"/>
      <c r="BP118" s="294"/>
      <c r="BQ118" s="294"/>
      <c r="BR118" s="294"/>
      <c r="BS118" s="294"/>
      <c r="BT118" s="294"/>
      <c r="BU118" s="294"/>
      <c r="BV118" s="294"/>
      <c r="BW118" s="294"/>
      <c r="BX118" s="294"/>
      <c r="BY118" s="294"/>
      <c r="BZ118" s="294"/>
      <c r="CA118" s="294"/>
      <c r="CB118" s="294"/>
      <c r="CC118" s="294"/>
      <c r="CD118" s="294"/>
      <c r="CE118" s="294"/>
      <c r="CF118" s="294"/>
      <c r="CG118" s="294"/>
      <c r="CH118" s="294"/>
      <c r="CI118" s="294"/>
      <c r="CJ118" s="294"/>
      <c r="CK118" s="294"/>
      <c r="CL118" s="294"/>
      <c r="CM118" s="294"/>
      <c r="CN118" s="294"/>
    </row>
    <row r="119" spans="1:92" ht="15" customHeight="1" x14ac:dyDescent="0.35">
      <c r="C119" s="761" t="s">
        <v>1037</v>
      </c>
      <c r="D119" s="762"/>
      <c r="E119" s="703" t="s">
        <v>903</v>
      </c>
      <c r="F119" s="757">
        <v>1</v>
      </c>
      <c r="G119" s="746"/>
      <c r="H119" s="746"/>
      <c r="I119" s="747">
        <f t="shared" si="11"/>
        <v>0</v>
      </c>
      <c r="J119" s="746"/>
      <c r="K119" s="748">
        <f t="shared" si="12"/>
        <v>0</v>
      </c>
      <c r="L119" s="746"/>
      <c r="M119" s="747">
        <f t="shared" si="13"/>
        <v>0</v>
      </c>
      <c r="N119" s="746"/>
      <c r="O119" s="747">
        <f t="shared" si="14"/>
        <v>0</v>
      </c>
      <c r="P119" s="746"/>
      <c r="Q119" s="747">
        <f t="shared" si="15"/>
        <v>0</v>
      </c>
      <c r="R119" s="746"/>
      <c r="S119" s="748">
        <f t="shared" si="16"/>
        <v>0</v>
      </c>
      <c r="T119" s="747">
        <f t="shared" si="17"/>
        <v>0</v>
      </c>
      <c r="U119" s="747">
        <f t="shared" si="18"/>
        <v>0</v>
      </c>
      <c r="V119" s="747">
        <f t="shared" si="19"/>
        <v>0</v>
      </c>
      <c r="BD119" s="295"/>
      <c r="BE119" s="295"/>
      <c r="BF119" s="295"/>
      <c r="BG119" s="294"/>
      <c r="BH119" s="294"/>
      <c r="BI119" s="294"/>
      <c r="BJ119" s="294"/>
      <c r="BK119" s="294"/>
      <c r="BL119" s="294"/>
      <c r="BM119" s="294"/>
      <c r="BN119" s="294"/>
      <c r="BO119" s="294"/>
      <c r="BP119" s="294"/>
      <c r="BQ119" s="294"/>
      <c r="BR119" s="294"/>
      <c r="BS119" s="294"/>
      <c r="BT119" s="294"/>
      <c r="BU119" s="294"/>
      <c r="BV119" s="294"/>
      <c r="BW119" s="294"/>
      <c r="BX119" s="294"/>
      <c r="BY119" s="294"/>
      <c r="BZ119" s="294"/>
      <c r="CA119" s="294"/>
      <c r="CB119" s="294"/>
      <c r="CC119" s="294"/>
      <c r="CD119" s="294"/>
      <c r="CE119" s="294"/>
      <c r="CF119" s="294"/>
      <c r="CG119" s="294"/>
      <c r="CH119" s="294"/>
      <c r="CI119" s="294"/>
      <c r="CJ119" s="294"/>
      <c r="CK119" s="294"/>
      <c r="CL119" s="294"/>
      <c r="CM119" s="294"/>
      <c r="CN119" s="294"/>
    </row>
    <row r="120" spans="1:92" ht="15" customHeight="1" x14ac:dyDescent="0.35">
      <c r="C120" s="763"/>
      <c r="D120" s="764"/>
      <c r="E120" s="708"/>
      <c r="F120" s="760"/>
      <c r="G120" s="746"/>
      <c r="H120" s="746"/>
      <c r="I120" s="747">
        <f t="shared" si="11"/>
        <v>0</v>
      </c>
      <c r="J120" s="746"/>
      <c r="K120" s="748">
        <f t="shared" si="12"/>
        <v>0</v>
      </c>
      <c r="L120" s="746"/>
      <c r="M120" s="747">
        <f t="shared" si="13"/>
        <v>0</v>
      </c>
      <c r="N120" s="746"/>
      <c r="O120" s="747">
        <f t="shared" si="14"/>
        <v>0</v>
      </c>
      <c r="P120" s="746"/>
      <c r="Q120" s="747">
        <f t="shared" si="15"/>
        <v>0</v>
      </c>
      <c r="R120" s="746"/>
      <c r="S120" s="748">
        <f t="shared" si="16"/>
        <v>0</v>
      </c>
      <c r="T120" s="747">
        <f t="shared" si="17"/>
        <v>0</v>
      </c>
      <c r="U120" s="747">
        <f t="shared" si="18"/>
        <v>0</v>
      </c>
      <c r="V120" s="747">
        <f t="shared" si="19"/>
        <v>0</v>
      </c>
      <c r="BD120" s="295"/>
      <c r="BE120" s="295"/>
      <c r="BF120" s="295"/>
      <c r="BG120" s="294"/>
      <c r="BH120" s="294"/>
      <c r="BI120" s="294"/>
      <c r="BJ120" s="294"/>
      <c r="BK120" s="294"/>
      <c r="BL120" s="294"/>
      <c r="BM120" s="294"/>
      <c r="BN120" s="294"/>
      <c r="BO120" s="294"/>
      <c r="BP120" s="294"/>
      <c r="BQ120" s="294"/>
      <c r="BR120" s="294"/>
      <c r="BS120" s="294"/>
      <c r="BT120" s="294"/>
      <c r="BU120" s="294"/>
      <c r="BV120" s="294"/>
      <c r="BW120" s="294"/>
      <c r="BX120" s="294"/>
      <c r="BY120" s="294"/>
      <c r="BZ120" s="294"/>
      <c r="CA120" s="294"/>
      <c r="CB120" s="294"/>
      <c r="CC120" s="294"/>
      <c r="CD120" s="294"/>
      <c r="CE120" s="294"/>
      <c r="CF120" s="294"/>
      <c r="CG120" s="294"/>
      <c r="CH120" s="294"/>
      <c r="CI120" s="294"/>
      <c r="CJ120" s="294"/>
      <c r="CK120" s="294"/>
      <c r="CL120" s="294"/>
      <c r="CM120" s="294"/>
      <c r="CN120" s="294"/>
    </row>
    <row r="121" spans="1:92" ht="15" customHeight="1" x14ac:dyDescent="0.35">
      <c r="C121" s="720" t="s">
        <v>950</v>
      </c>
      <c r="D121" s="697"/>
      <c r="E121" s="717" t="s">
        <v>903</v>
      </c>
      <c r="F121" s="752">
        <v>1</v>
      </c>
      <c r="G121" s="746"/>
      <c r="H121" s="746"/>
      <c r="I121" s="747">
        <f t="shared" si="11"/>
        <v>0</v>
      </c>
      <c r="J121" s="746"/>
      <c r="K121" s="748">
        <f t="shared" si="12"/>
        <v>0</v>
      </c>
      <c r="L121" s="746"/>
      <c r="M121" s="747">
        <f t="shared" si="13"/>
        <v>0</v>
      </c>
      <c r="N121" s="746"/>
      <c r="O121" s="747">
        <f t="shared" si="14"/>
        <v>0</v>
      </c>
      <c r="P121" s="746"/>
      <c r="Q121" s="747">
        <f t="shared" si="15"/>
        <v>0</v>
      </c>
      <c r="R121" s="746"/>
      <c r="S121" s="748">
        <f t="shared" si="16"/>
        <v>0</v>
      </c>
      <c r="T121" s="747">
        <f t="shared" si="17"/>
        <v>0</v>
      </c>
      <c r="U121" s="747">
        <f t="shared" si="18"/>
        <v>0</v>
      </c>
      <c r="V121" s="747">
        <f t="shared" si="19"/>
        <v>0</v>
      </c>
      <c r="BD121" s="295"/>
      <c r="BE121" s="295"/>
      <c r="BF121" s="295"/>
      <c r="BG121" s="294"/>
      <c r="BH121" s="294"/>
      <c r="BI121" s="294"/>
      <c r="BJ121" s="294"/>
      <c r="BK121" s="294"/>
      <c r="BL121" s="294"/>
      <c r="BM121" s="294"/>
      <c r="BN121" s="294"/>
      <c r="BO121" s="294"/>
      <c r="BP121" s="294"/>
      <c r="BQ121" s="294"/>
      <c r="BR121" s="294"/>
      <c r="BS121" s="294"/>
      <c r="BT121" s="294"/>
      <c r="BU121" s="294"/>
      <c r="BV121" s="294"/>
      <c r="BW121" s="294"/>
      <c r="BX121" s="294"/>
      <c r="BY121" s="294"/>
      <c r="BZ121" s="294"/>
      <c r="CA121" s="294"/>
      <c r="CB121" s="294"/>
      <c r="CC121" s="294"/>
      <c r="CD121" s="294"/>
      <c r="CE121" s="294"/>
      <c r="CF121" s="294"/>
      <c r="CG121" s="294"/>
      <c r="CH121" s="294"/>
      <c r="CI121" s="294"/>
      <c r="CJ121" s="294"/>
      <c r="CK121" s="294"/>
      <c r="CL121" s="294"/>
      <c r="CM121" s="294"/>
      <c r="CN121" s="294"/>
    </row>
    <row r="122" spans="1:92" s="697" customFormat="1" ht="15" customHeight="1" thickBot="1" x14ac:dyDescent="0.4">
      <c r="A122" s="285"/>
      <c r="B122" s="285"/>
      <c r="C122" s="765" t="s">
        <v>852</v>
      </c>
      <c r="D122" s="699"/>
      <c r="E122" s="698" t="s">
        <v>903</v>
      </c>
      <c r="F122" s="752">
        <v>1</v>
      </c>
      <c r="G122" s="746"/>
      <c r="H122" s="746"/>
      <c r="I122" s="747">
        <f t="shared" si="11"/>
        <v>0</v>
      </c>
      <c r="J122" s="746"/>
      <c r="K122" s="748">
        <f t="shared" si="12"/>
        <v>0</v>
      </c>
      <c r="L122" s="746"/>
      <c r="M122" s="747">
        <f t="shared" si="13"/>
        <v>0</v>
      </c>
      <c r="N122" s="746"/>
      <c r="O122" s="747">
        <f t="shared" si="14"/>
        <v>0</v>
      </c>
      <c r="P122" s="746"/>
      <c r="Q122" s="747">
        <f t="shared" si="15"/>
        <v>0</v>
      </c>
      <c r="R122" s="746"/>
      <c r="S122" s="748">
        <f t="shared" si="16"/>
        <v>0</v>
      </c>
      <c r="T122" s="747">
        <f t="shared" si="17"/>
        <v>0</v>
      </c>
      <c r="U122" s="747">
        <f t="shared" si="18"/>
        <v>0</v>
      </c>
      <c r="V122" s="747">
        <f t="shared" si="19"/>
        <v>0</v>
      </c>
      <c r="W122" s="285"/>
      <c r="X122" s="285"/>
      <c r="Y122" s="285"/>
      <c r="Z122" s="285"/>
      <c r="AA122" s="285"/>
      <c r="AB122" s="285"/>
      <c r="AC122" s="285"/>
      <c r="AD122" s="285"/>
      <c r="AE122" s="285"/>
      <c r="AF122" s="285"/>
      <c r="AG122" s="285"/>
      <c r="AH122" s="285"/>
      <c r="AI122" s="285"/>
      <c r="AJ122" s="285"/>
      <c r="AK122" s="285"/>
      <c r="AL122" s="285"/>
      <c r="AM122" s="285"/>
      <c r="AN122" s="285"/>
      <c r="AO122" s="285"/>
      <c r="AP122" s="285"/>
      <c r="AQ122" s="285"/>
      <c r="AR122" s="285"/>
      <c r="AS122" s="285"/>
      <c r="AT122" s="285"/>
      <c r="AU122" s="285"/>
      <c r="AV122" s="285"/>
      <c r="AW122" s="285"/>
      <c r="AX122" s="285"/>
      <c r="AY122" s="285"/>
      <c r="AZ122" s="285"/>
      <c r="BA122" s="285"/>
      <c r="BB122" s="285"/>
      <c r="BC122" s="285"/>
      <c r="BD122" s="295"/>
      <c r="BE122" s="295"/>
      <c r="BF122" s="295"/>
      <c r="BG122" s="294"/>
      <c r="BH122" s="294"/>
      <c r="BI122" s="294"/>
      <c r="BJ122" s="294"/>
      <c r="BK122" s="294"/>
      <c r="BL122" s="294"/>
      <c r="BM122" s="294"/>
      <c r="BN122" s="294"/>
      <c r="BO122" s="294"/>
      <c r="BP122" s="294"/>
      <c r="BQ122" s="294"/>
      <c r="BR122" s="294"/>
      <c r="BS122" s="294"/>
      <c r="BT122" s="294"/>
      <c r="BU122" s="294"/>
      <c r="BV122" s="294"/>
      <c r="BW122" s="294"/>
      <c r="BX122" s="294"/>
      <c r="BY122" s="294"/>
      <c r="BZ122" s="294"/>
      <c r="CA122" s="294"/>
      <c r="CB122" s="294"/>
      <c r="CC122" s="294"/>
      <c r="CD122" s="294"/>
      <c r="CE122" s="294"/>
      <c r="CF122" s="294"/>
      <c r="CG122" s="294"/>
      <c r="CH122" s="294"/>
      <c r="CI122" s="294"/>
      <c r="CJ122" s="294"/>
      <c r="CK122" s="294"/>
      <c r="CL122" s="294"/>
      <c r="CM122" s="294"/>
      <c r="CN122" s="294"/>
    </row>
    <row r="123" spans="1:92" ht="15" customHeight="1" x14ac:dyDescent="0.35">
      <c r="C123" s="725" t="s">
        <v>855</v>
      </c>
      <c r="D123" s="697"/>
      <c r="E123" s="717" t="s">
        <v>903</v>
      </c>
      <c r="F123" s="752">
        <v>1</v>
      </c>
      <c r="G123" s="746"/>
      <c r="H123" s="746"/>
      <c r="I123" s="747">
        <f t="shared" si="11"/>
        <v>0</v>
      </c>
      <c r="J123" s="746"/>
      <c r="K123" s="748">
        <f t="shared" si="12"/>
        <v>0</v>
      </c>
      <c r="L123" s="746"/>
      <c r="M123" s="747">
        <f t="shared" si="13"/>
        <v>0</v>
      </c>
      <c r="N123" s="746"/>
      <c r="O123" s="747">
        <f t="shared" si="14"/>
        <v>0</v>
      </c>
      <c r="P123" s="746"/>
      <c r="Q123" s="747">
        <f t="shared" si="15"/>
        <v>0</v>
      </c>
      <c r="R123" s="746"/>
      <c r="S123" s="748">
        <f t="shared" si="16"/>
        <v>0</v>
      </c>
      <c r="T123" s="747">
        <f t="shared" si="17"/>
        <v>0</v>
      </c>
      <c r="U123" s="747">
        <f t="shared" si="18"/>
        <v>0</v>
      </c>
      <c r="V123" s="747">
        <f t="shared" si="19"/>
        <v>0</v>
      </c>
      <c r="BD123" s="295"/>
      <c r="BE123" s="295"/>
      <c r="BF123" s="295"/>
      <c r="BG123" s="294"/>
      <c r="BH123" s="294"/>
      <c r="BI123" s="294"/>
      <c r="BJ123" s="294"/>
      <c r="BK123" s="294"/>
      <c r="BL123" s="294"/>
      <c r="BM123" s="294"/>
      <c r="BN123" s="294"/>
      <c r="BO123" s="294"/>
      <c r="BP123" s="294"/>
      <c r="BQ123" s="294"/>
      <c r="BR123" s="294"/>
      <c r="BS123" s="294"/>
      <c r="BT123" s="294"/>
      <c r="BU123" s="294"/>
      <c r="BV123" s="294"/>
      <c r="BW123" s="294"/>
      <c r="BX123" s="294"/>
      <c r="BY123" s="294"/>
      <c r="BZ123" s="294"/>
      <c r="CA123" s="294"/>
      <c r="CB123" s="294"/>
      <c r="CC123" s="294"/>
      <c r="CD123" s="294"/>
      <c r="CE123" s="294"/>
      <c r="CF123" s="294"/>
      <c r="CG123" s="294"/>
      <c r="CH123" s="294"/>
      <c r="CI123" s="294"/>
      <c r="CJ123" s="294"/>
      <c r="CK123" s="294"/>
      <c r="CL123" s="294"/>
      <c r="CM123" s="294"/>
      <c r="CN123" s="294"/>
    </row>
    <row r="124" spans="1:92" ht="15" customHeight="1" x14ac:dyDescent="0.35">
      <c r="C124" s="720" t="s">
        <v>951</v>
      </c>
      <c r="D124" s="699"/>
      <c r="E124" s="698" t="s">
        <v>903</v>
      </c>
      <c r="F124" s="752">
        <v>1</v>
      </c>
      <c r="G124" s="746"/>
      <c r="H124" s="746"/>
      <c r="I124" s="747">
        <f t="shared" si="11"/>
        <v>0</v>
      </c>
      <c r="J124" s="746"/>
      <c r="K124" s="748">
        <f t="shared" si="12"/>
        <v>0</v>
      </c>
      <c r="L124" s="746"/>
      <c r="M124" s="747">
        <f t="shared" si="13"/>
        <v>0</v>
      </c>
      <c r="N124" s="746"/>
      <c r="O124" s="747">
        <f t="shared" si="14"/>
        <v>0</v>
      </c>
      <c r="P124" s="746"/>
      <c r="Q124" s="747">
        <f t="shared" si="15"/>
        <v>0</v>
      </c>
      <c r="R124" s="746"/>
      <c r="S124" s="748">
        <f t="shared" si="16"/>
        <v>0</v>
      </c>
      <c r="T124" s="747">
        <f t="shared" si="17"/>
        <v>0</v>
      </c>
      <c r="U124" s="747">
        <f t="shared" si="18"/>
        <v>0</v>
      </c>
      <c r="V124" s="747">
        <f t="shared" si="19"/>
        <v>0</v>
      </c>
      <c r="BD124" s="295"/>
      <c r="BE124" s="295"/>
      <c r="BF124" s="295"/>
      <c r="BG124" s="294"/>
      <c r="BH124" s="294"/>
      <c r="BI124" s="294"/>
      <c r="BJ124" s="294"/>
      <c r="BK124" s="294"/>
      <c r="BL124" s="294"/>
      <c r="BM124" s="294"/>
      <c r="BN124" s="294"/>
      <c r="BO124" s="294"/>
      <c r="BP124" s="294"/>
      <c r="BQ124" s="294"/>
      <c r="BR124" s="294"/>
      <c r="BS124" s="294"/>
      <c r="BT124" s="294"/>
      <c r="BU124" s="294"/>
      <c r="BV124" s="294"/>
      <c r="BW124" s="294"/>
      <c r="BX124" s="294"/>
      <c r="BY124" s="294"/>
      <c r="BZ124" s="294"/>
      <c r="CA124" s="294"/>
      <c r="CB124" s="294"/>
      <c r="CC124" s="294"/>
      <c r="CD124" s="294"/>
      <c r="CE124" s="294"/>
      <c r="CF124" s="294"/>
      <c r="CG124" s="294"/>
      <c r="CH124" s="294"/>
      <c r="CI124" s="294"/>
      <c r="CJ124" s="294"/>
      <c r="CK124" s="294"/>
      <c r="CL124" s="294"/>
      <c r="CM124" s="294"/>
      <c r="CN124" s="294"/>
    </row>
    <row r="125" spans="1:92" ht="15" customHeight="1" x14ac:dyDescent="0.35">
      <c r="C125" s="720" t="s">
        <v>858</v>
      </c>
      <c r="D125" s="699"/>
      <c r="E125" s="698" t="s">
        <v>903</v>
      </c>
      <c r="F125" s="752">
        <v>1</v>
      </c>
      <c r="G125" s="746"/>
      <c r="H125" s="746"/>
      <c r="I125" s="747">
        <f t="shared" si="11"/>
        <v>0</v>
      </c>
      <c r="J125" s="746"/>
      <c r="K125" s="748">
        <f t="shared" si="12"/>
        <v>0</v>
      </c>
      <c r="L125" s="746"/>
      <c r="M125" s="747">
        <f t="shared" si="13"/>
        <v>0</v>
      </c>
      <c r="N125" s="746"/>
      <c r="O125" s="747">
        <f t="shared" si="14"/>
        <v>0</v>
      </c>
      <c r="P125" s="746"/>
      <c r="Q125" s="747">
        <f t="shared" si="15"/>
        <v>0</v>
      </c>
      <c r="R125" s="746"/>
      <c r="S125" s="748">
        <f t="shared" si="16"/>
        <v>0</v>
      </c>
      <c r="T125" s="747">
        <f t="shared" si="17"/>
        <v>0</v>
      </c>
      <c r="U125" s="747">
        <f t="shared" si="18"/>
        <v>0</v>
      </c>
      <c r="V125" s="747">
        <f t="shared" si="19"/>
        <v>0</v>
      </c>
      <c r="BD125" s="295"/>
      <c r="BE125" s="295"/>
      <c r="BF125" s="295"/>
      <c r="BG125" s="294"/>
      <c r="BH125" s="294"/>
      <c r="BI125" s="294"/>
      <c r="BJ125" s="294"/>
      <c r="BK125" s="294"/>
      <c r="BL125" s="294"/>
      <c r="BM125" s="294"/>
      <c r="BN125" s="294"/>
      <c r="BO125" s="294"/>
      <c r="BP125" s="294"/>
      <c r="BQ125" s="294"/>
      <c r="BR125" s="294"/>
      <c r="BS125" s="294"/>
      <c r="BT125" s="294"/>
      <c r="BU125" s="294"/>
      <c r="BV125" s="294"/>
      <c r="BW125" s="294"/>
      <c r="BX125" s="294"/>
      <c r="BY125" s="294"/>
      <c r="BZ125" s="294"/>
      <c r="CA125" s="294"/>
      <c r="CB125" s="294"/>
      <c r="CC125" s="294"/>
      <c r="CD125" s="294"/>
      <c r="CE125" s="294"/>
      <c r="CF125" s="294"/>
      <c r="CG125" s="294"/>
      <c r="CH125" s="294"/>
      <c r="CI125" s="294"/>
      <c r="CJ125" s="294"/>
      <c r="CK125" s="294"/>
      <c r="CL125" s="294"/>
      <c r="CM125" s="294"/>
      <c r="CN125" s="294"/>
    </row>
    <row r="126" spans="1:92" ht="15" customHeight="1" x14ac:dyDescent="0.35">
      <c r="C126" s="720" t="s">
        <v>952</v>
      </c>
      <c r="D126" s="699"/>
      <c r="E126" s="698" t="s">
        <v>903</v>
      </c>
      <c r="F126" s="752">
        <v>1</v>
      </c>
      <c r="G126" s="746"/>
      <c r="H126" s="746"/>
      <c r="I126" s="747">
        <f t="shared" si="11"/>
        <v>0</v>
      </c>
      <c r="J126" s="746"/>
      <c r="K126" s="748">
        <f t="shared" si="12"/>
        <v>0</v>
      </c>
      <c r="L126" s="746"/>
      <c r="M126" s="747">
        <f t="shared" si="13"/>
        <v>0</v>
      </c>
      <c r="N126" s="746"/>
      <c r="O126" s="747">
        <f t="shared" si="14"/>
        <v>0</v>
      </c>
      <c r="P126" s="746"/>
      <c r="Q126" s="747">
        <f t="shared" si="15"/>
        <v>0</v>
      </c>
      <c r="R126" s="746"/>
      <c r="S126" s="748">
        <f t="shared" si="16"/>
        <v>0</v>
      </c>
      <c r="T126" s="747">
        <f t="shared" si="17"/>
        <v>0</v>
      </c>
      <c r="U126" s="747">
        <f t="shared" si="18"/>
        <v>0</v>
      </c>
      <c r="V126" s="747">
        <f t="shared" si="19"/>
        <v>0</v>
      </c>
      <c r="BD126" s="295"/>
      <c r="BE126" s="295"/>
      <c r="BF126" s="295"/>
      <c r="BG126" s="294"/>
      <c r="BH126" s="294"/>
      <c r="BI126" s="294"/>
      <c r="BJ126" s="294"/>
      <c r="BK126" s="294"/>
      <c r="BL126" s="294"/>
      <c r="BM126" s="294"/>
      <c r="BN126" s="294"/>
      <c r="BO126" s="294"/>
      <c r="BP126" s="294"/>
      <c r="BQ126" s="294"/>
      <c r="BR126" s="294"/>
      <c r="BS126" s="294"/>
      <c r="BT126" s="294"/>
      <c r="BU126" s="294"/>
      <c r="BV126" s="294"/>
      <c r="BW126" s="294"/>
      <c r="BX126" s="294"/>
      <c r="BY126" s="294"/>
      <c r="BZ126" s="294"/>
      <c r="CA126" s="294"/>
      <c r="CB126" s="294"/>
      <c r="CC126" s="294"/>
      <c r="CD126" s="294"/>
      <c r="CE126" s="294"/>
      <c r="CF126" s="294"/>
      <c r="CG126" s="294"/>
      <c r="CH126" s="294"/>
      <c r="CI126" s="294"/>
      <c r="CJ126" s="294"/>
      <c r="CK126" s="294"/>
      <c r="CL126" s="294"/>
      <c r="CM126" s="294"/>
      <c r="CN126" s="294"/>
    </row>
    <row r="127" spans="1:92" ht="15" customHeight="1" x14ac:dyDescent="0.35">
      <c r="C127" s="696"/>
      <c r="D127" s="723"/>
      <c r="E127" s="698"/>
      <c r="F127" s="753"/>
      <c r="G127" s="746"/>
      <c r="H127" s="746"/>
      <c r="I127" s="747">
        <f t="shared" si="11"/>
        <v>0</v>
      </c>
      <c r="J127" s="746"/>
      <c r="K127" s="748">
        <f t="shared" si="12"/>
        <v>0</v>
      </c>
      <c r="L127" s="746"/>
      <c r="M127" s="747">
        <f t="shared" si="13"/>
        <v>0</v>
      </c>
      <c r="N127" s="746"/>
      <c r="O127" s="747">
        <f t="shared" si="14"/>
        <v>0</v>
      </c>
      <c r="P127" s="746"/>
      <c r="Q127" s="747">
        <f t="shared" si="15"/>
        <v>0</v>
      </c>
      <c r="R127" s="746"/>
      <c r="S127" s="748">
        <f t="shared" si="16"/>
        <v>0</v>
      </c>
      <c r="T127" s="747">
        <f t="shared" si="17"/>
        <v>0</v>
      </c>
      <c r="U127" s="747">
        <f t="shared" si="18"/>
        <v>0</v>
      </c>
      <c r="V127" s="747">
        <f t="shared" si="19"/>
        <v>0</v>
      </c>
      <c r="BD127" s="295"/>
      <c r="BE127" s="295"/>
      <c r="BF127" s="295"/>
      <c r="BG127" s="294"/>
      <c r="BH127" s="294"/>
      <c r="BI127" s="294"/>
      <c r="BJ127" s="294"/>
      <c r="BK127" s="294"/>
      <c r="BL127" s="294"/>
      <c r="BM127" s="294"/>
      <c r="BN127" s="294"/>
      <c r="BO127" s="294"/>
      <c r="BP127" s="294"/>
      <c r="BQ127" s="294"/>
      <c r="BR127" s="294"/>
      <c r="BS127" s="294"/>
      <c r="BT127" s="294"/>
      <c r="BU127" s="294"/>
      <c r="BV127" s="294"/>
      <c r="BW127" s="294"/>
      <c r="BX127" s="294"/>
      <c r="BY127" s="294"/>
      <c r="BZ127" s="294"/>
      <c r="CA127" s="294"/>
      <c r="CB127" s="294"/>
      <c r="CC127" s="294"/>
      <c r="CD127" s="294"/>
      <c r="CE127" s="294"/>
      <c r="CF127" s="294"/>
      <c r="CG127" s="294"/>
      <c r="CH127" s="294"/>
      <c r="CI127" s="294"/>
      <c r="CJ127" s="294"/>
      <c r="CK127" s="294"/>
      <c r="CL127" s="294"/>
      <c r="CM127" s="294"/>
      <c r="CN127" s="294"/>
    </row>
    <row r="128" spans="1:92" ht="15" customHeight="1" x14ac:dyDescent="0.35">
      <c r="C128" s="720"/>
      <c r="D128" s="715"/>
      <c r="E128" s="698"/>
      <c r="F128" s="751"/>
      <c r="G128" s="746"/>
      <c r="H128" s="746"/>
      <c r="I128" s="747">
        <f t="shared" si="11"/>
        <v>0</v>
      </c>
      <c r="J128" s="746"/>
      <c r="K128" s="748">
        <f t="shared" si="12"/>
        <v>0</v>
      </c>
      <c r="L128" s="746"/>
      <c r="M128" s="747">
        <f t="shared" si="13"/>
        <v>0</v>
      </c>
      <c r="N128" s="746"/>
      <c r="O128" s="747">
        <f t="shared" si="14"/>
        <v>0</v>
      </c>
      <c r="P128" s="746"/>
      <c r="Q128" s="747">
        <f t="shared" si="15"/>
        <v>0</v>
      </c>
      <c r="R128" s="746"/>
      <c r="S128" s="748">
        <f t="shared" si="16"/>
        <v>0</v>
      </c>
      <c r="T128" s="747">
        <f t="shared" si="17"/>
        <v>0</v>
      </c>
      <c r="U128" s="747">
        <f t="shared" si="18"/>
        <v>0</v>
      </c>
      <c r="V128" s="747">
        <f t="shared" si="19"/>
        <v>0</v>
      </c>
      <c r="BD128" s="295"/>
      <c r="BE128" s="295"/>
      <c r="BF128" s="295"/>
      <c r="BG128" s="294"/>
      <c r="BH128" s="294"/>
      <c r="BI128" s="294"/>
      <c r="BJ128" s="294"/>
      <c r="BK128" s="294"/>
      <c r="BL128" s="294"/>
      <c r="BM128" s="294"/>
      <c r="BN128" s="294"/>
      <c r="BO128" s="294"/>
      <c r="BP128" s="294"/>
      <c r="BQ128" s="294"/>
      <c r="BR128" s="294"/>
      <c r="BS128" s="294"/>
      <c r="BT128" s="294"/>
      <c r="BU128" s="294"/>
      <c r="BV128" s="294"/>
      <c r="BW128" s="294"/>
      <c r="BX128" s="294"/>
      <c r="BY128" s="294"/>
      <c r="BZ128" s="294"/>
      <c r="CA128" s="294"/>
      <c r="CB128" s="294"/>
      <c r="CC128" s="294"/>
      <c r="CD128" s="294"/>
      <c r="CE128" s="294"/>
      <c r="CF128" s="294"/>
      <c r="CG128" s="294"/>
      <c r="CH128" s="294"/>
      <c r="CI128" s="294"/>
      <c r="CJ128" s="294"/>
      <c r="CK128" s="294"/>
      <c r="CL128" s="294"/>
      <c r="CM128" s="294"/>
      <c r="CN128" s="294"/>
    </row>
    <row r="129" spans="1:92" s="139" customFormat="1" ht="30" customHeight="1" x14ac:dyDescent="0.35">
      <c r="A129" s="507"/>
      <c r="B129" s="131" t="s">
        <v>371</v>
      </c>
      <c r="C129" s="687" t="s">
        <v>1038</v>
      </c>
      <c r="D129" s="105"/>
      <c r="E129" s="106"/>
      <c r="F129" s="587"/>
      <c r="G129" s="304"/>
      <c r="H129" s="304"/>
      <c r="I129" s="304"/>
      <c r="J129" s="304"/>
      <c r="K129" s="305"/>
      <c r="L129" s="304"/>
      <c r="M129" s="304"/>
      <c r="N129" s="304"/>
      <c r="O129" s="304"/>
      <c r="P129" s="304"/>
      <c r="Q129" s="304"/>
      <c r="R129" s="304"/>
      <c r="S129" s="305"/>
      <c r="T129" s="304"/>
      <c r="U129" s="304"/>
      <c r="V129" s="304"/>
      <c r="W129" s="688"/>
      <c r="X129" s="135"/>
      <c r="Y129" s="131"/>
      <c r="Z129" s="258"/>
      <c r="AA129" s="105"/>
      <c r="AB129" s="106"/>
      <c r="AC129" s="105"/>
      <c r="AE129" s="135"/>
      <c r="AF129" s="131"/>
      <c r="AG129" s="105"/>
      <c r="AH129" s="106"/>
      <c r="AI129" s="105"/>
      <c r="AJ129" s="140"/>
      <c r="AK129" s="143"/>
      <c r="AL129" s="143"/>
      <c r="AM129" s="141"/>
      <c r="AN129" s="142"/>
      <c r="AO129" s="141"/>
      <c r="AP129" s="142"/>
      <c r="AQ129" s="142"/>
      <c r="AR129" s="142"/>
      <c r="AS129" s="140"/>
      <c r="AT129" s="143"/>
      <c r="AU129" s="142"/>
      <c r="AV129" s="142"/>
      <c r="AW129" s="101"/>
      <c r="AX129" s="101"/>
      <c r="AY129" s="101"/>
      <c r="AZ129" s="101"/>
      <c r="BA129" s="101"/>
      <c r="BB129" s="101"/>
      <c r="BC129" s="101"/>
      <c r="BD129" s="301"/>
      <c r="BE129" s="296"/>
      <c r="BF129" s="257"/>
      <c r="BG129" s="257"/>
      <c r="BH129" s="302"/>
      <c r="BI129" s="302"/>
      <c r="BJ129" s="302"/>
      <c r="BK129" s="302"/>
      <c r="BL129" s="302"/>
      <c r="BM129" s="302"/>
      <c r="BN129" s="302"/>
      <c r="BO129" s="302"/>
      <c r="BP129" s="302"/>
      <c r="BQ129" s="302"/>
      <c r="BR129" s="302"/>
      <c r="BS129" s="302"/>
      <c r="BT129" s="302"/>
      <c r="BU129" s="302"/>
      <c r="BV129" s="302"/>
      <c r="BW129" s="302"/>
      <c r="BX129" s="302"/>
      <c r="BY129" s="302"/>
      <c r="BZ129" s="302"/>
      <c r="CA129" s="302"/>
      <c r="CB129" s="302"/>
      <c r="CC129" s="302"/>
      <c r="CD129" s="302"/>
      <c r="CE129" s="302"/>
      <c r="CF129" s="302"/>
      <c r="CG129" s="302"/>
      <c r="CH129" s="302"/>
      <c r="CI129" s="302"/>
      <c r="CJ129" s="302"/>
      <c r="CK129" s="302"/>
      <c r="CL129" s="302"/>
      <c r="CM129" s="302"/>
      <c r="CN129" s="302"/>
    </row>
    <row r="130" spans="1:92" ht="15" customHeight="1" x14ac:dyDescent="0.35">
      <c r="C130" s="711" t="s">
        <v>862</v>
      </c>
      <c r="D130" s="712"/>
      <c r="E130" s="703" t="s">
        <v>903</v>
      </c>
      <c r="F130" s="757">
        <v>1</v>
      </c>
      <c r="G130" s="746"/>
      <c r="H130" s="746"/>
      <c r="I130" s="747">
        <f t="shared" si="11"/>
        <v>0</v>
      </c>
      <c r="J130" s="746"/>
      <c r="K130" s="748">
        <f t="shared" si="12"/>
        <v>0</v>
      </c>
      <c r="L130" s="746"/>
      <c r="M130" s="747">
        <f t="shared" si="13"/>
        <v>0</v>
      </c>
      <c r="N130" s="746"/>
      <c r="O130" s="747">
        <f t="shared" si="14"/>
        <v>0</v>
      </c>
      <c r="P130" s="746"/>
      <c r="Q130" s="747">
        <f t="shared" si="15"/>
        <v>0</v>
      </c>
      <c r="R130" s="746"/>
      <c r="S130" s="748">
        <f t="shared" si="16"/>
        <v>0</v>
      </c>
      <c r="T130" s="747">
        <f t="shared" si="17"/>
        <v>0</v>
      </c>
      <c r="U130" s="747">
        <f t="shared" si="18"/>
        <v>0</v>
      </c>
      <c r="V130" s="747">
        <f t="shared" si="19"/>
        <v>0</v>
      </c>
      <c r="BD130" s="295"/>
      <c r="BE130" s="295"/>
      <c r="BF130" s="295"/>
      <c r="BG130" s="294"/>
      <c r="BH130" s="294"/>
      <c r="BI130" s="294"/>
      <c r="BJ130" s="294"/>
      <c r="BK130" s="294"/>
      <c r="BL130" s="294"/>
      <c r="BM130" s="294"/>
      <c r="BN130" s="294"/>
      <c r="BO130" s="294"/>
      <c r="BP130" s="294"/>
      <c r="BQ130" s="294"/>
      <c r="BR130" s="294"/>
      <c r="BS130" s="294"/>
      <c r="BT130" s="294"/>
      <c r="BU130" s="294"/>
      <c r="BV130" s="294"/>
      <c r="BW130" s="294"/>
      <c r="BX130" s="294"/>
      <c r="BY130" s="294"/>
      <c r="BZ130" s="294"/>
      <c r="CA130" s="294"/>
      <c r="CB130" s="294"/>
      <c r="CC130" s="294"/>
      <c r="CD130" s="294"/>
      <c r="CE130" s="294"/>
      <c r="CF130" s="294"/>
      <c r="CG130" s="294"/>
      <c r="CH130" s="294"/>
      <c r="CI130" s="294"/>
      <c r="CJ130" s="294"/>
      <c r="CK130" s="294"/>
      <c r="CL130" s="294"/>
      <c r="CM130" s="294"/>
      <c r="CN130" s="294"/>
    </row>
    <row r="131" spans="1:92" ht="15" customHeight="1" x14ac:dyDescent="0.35">
      <c r="C131" s="766"/>
      <c r="D131" s="767"/>
      <c r="E131" s="768"/>
      <c r="F131" s="769"/>
      <c r="G131" s="746"/>
      <c r="H131" s="746"/>
      <c r="I131" s="747">
        <f t="shared" si="11"/>
        <v>0</v>
      </c>
      <c r="J131" s="746"/>
      <c r="K131" s="748">
        <f t="shared" si="12"/>
        <v>0</v>
      </c>
      <c r="L131" s="746"/>
      <c r="M131" s="747">
        <f t="shared" si="13"/>
        <v>0</v>
      </c>
      <c r="N131" s="746"/>
      <c r="O131" s="747">
        <f t="shared" si="14"/>
        <v>0</v>
      </c>
      <c r="P131" s="746"/>
      <c r="Q131" s="747">
        <f t="shared" si="15"/>
        <v>0</v>
      </c>
      <c r="R131" s="746"/>
      <c r="S131" s="748">
        <f t="shared" si="16"/>
        <v>0</v>
      </c>
      <c r="T131" s="747">
        <f t="shared" si="17"/>
        <v>0</v>
      </c>
      <c r="U131" s="747">
        <f t="shared" si="18"/>
        <v>0</v>
      </c>
      <c r="V131" s="747">
        <f t="shared" si="19"/>
        <v>0</v>
      </c>
      <c r="BD131" s="295"/>
      <c r="BE131" s="295"/>
      <c r="BF131" s="295"/>
      <c r="BG131" s="294"/>
      <c r="BH131" s="294"/>
      <c r="BI131" s="294"/>
      <c r="BJ131" s="294"/>
      <c r="BK131" s="294"/>
      <c r="BL131" s="294"/>
      <c r="BM131" s="294"/>
      <c r="BN131" s="294"/>
      <c r="BO131" s="294"/>
      <c r="BP131" s="294"/>
      <c r="BQ131" s="294"/>
      <c r="BR131" s="294"/>
      <c r="BS131" s="294"/>
      <c r="BT131" s="294"/>
      <c r="BU131" s="294"/>
      <c r="BV131" s="294"/>
      <c r="BW131" s="294"/>
      <c r="BX131" s="294"/>
      <c r="BY131" s="294"/>
      <c r="BZ131" s="294"/>
      <c r="CA131" s="294"/>
      <c r="CB131" s="294"/>
      <c r="CC131" s="294"/>
      <c r="CD131" s="294"/>
      <c r="CE131" s="294"/>
      <c r="CF131" s="294"/>
      <c r="CG131" s="294"/>
      <c r="CH131" s="294"/>
      <c r="CI131" s="294"/>
      <c r="CJ131" s="294"/>
      <c r="CK131" s="294"/>
      <c r="CL131" s="294"/>
      <c r="CM131" s="294"/>
      <c r="CN131" s="294"/>
    </row>
    <row r="132" spans="1:92" ht="15" customHeight="1" x14ac:dyDescent="0.35">
      <c r="C132" s="713"/>
      <c r="D132" s="714"/>
      <c r="E132" s="708"/>
      <c r="F132" s="760"/>
      <c r="G132" s="746"/>
      <c r="H132" s="746"/>
      <c r="I132" s="747">
        <f t="shared" si="11"/>
        <v>0</v>
      </c>
      <c r="J132" s="746"/>
      <c r="K132" s="748">
        <f t="shared" si="12"/>
        <v>0</v>
      </c>
      <c r="L132" s="746"/>
      <c r="M132" s="747">
        <f t="shared" si="13"/>
        <v>0</v>
      </c>
      <c r="N132" s="746"/>
      <c r="O132" s="747">
        <f t="shared" si="14"/>
        <v>0</v>
      </c>
      <c r="P132" s="746"/>
      <c r="Q132" s="747">
        <f t="shared" si="15"/>
        <v>0</v>
      </c>
      <c r="R132" s="746"/>
      <c r="S132" s="748">
        <f t="shared" si="16"/>
        <v>0</v>
      </c>
      <c r="T132" s="747">
        <f t="shared" si="17"/>
        <v>0</v>
      </c>
      <c r="U132" s="747">
        <f t="shared" si="18"/>
        <v>0</v>
      </c>
      <c r="V132" s="747">
        <f t="shared" si="19"/>
        <v>0</v>
      </c>
      <c r="BD132" s="295"/>
      <c r="BE132" s="295"/>
      <c r="BF132" s="295"/>
      <c r="BG132" s="294"/>
      <c r="BH132" s="294"/>
      <c r="BI132" s="294"/>
      <c r="BJ132" s="294"/>
      <c r="BK132" s="294"/>
      <c r="BL132" s="294"/>
      <c r="BM132" s="294"/>
      <c r="BN132" s="294"/>
      <c r="BO132" s="294"/>
      <c r="BP132" s="294"/>
      <c r="BQ132" s="294"/>
      <c r="BR132" s="294"/>
      <c r="BS132" s="294"/>
      <c r="BT132" s="294"/>
      <c r="BU132" s="294"/>
      <c r="BV132" s="294"/>
      <c r="BW132" s="294"/>
      <c r="BX132" s="294"/>
      <c r="BY132" s="294"/>
      <c r="BZ132" s="294"/>
      <c r="CA132" s="294"/>
      <c r="CB132" s="294"/>
      <c r="CC132" s="294"/>
      <c r="CD132" s="294"/>
      <c r="CE132" s="294"/>
      <c r="CF132" s="294"/>
      <c r="CG132" s="294"/>
      <c r="CH132" s="294"/>
      <c r="CI132" s="294"/>
      <c r="CJ132" s="294"/>
      <c r="CK132" s="294"/>
      <c r="CL132" s="294"/>
      <c r="CM132" s="294"/>
      <c r="CN132" s="294"/>
    </row>
    <row r="133" spans="1:92" ht="15" customHeight="1" x14ac:dyDescent="0.35">
      <c r="C133" s="720" t="s">
        <v>954</v>
      </c>
      <c r="D133" s="715"/>
      <c r="E133" s="703" t="s">
        <v>903</v>
      </c>
      <c r="F133" s="757">
        <v>1</v>
      </c>
      <c r="G133" s="746"/>
      <c r="H133" s="746"/>
      <c r="I133" s="747">
        <f t="shared" si="11"/>
        <v>0</v>
      </c>
      <c r="J133" s="746"/>
      <c r="K133" s="748">
        <f t="shared" si="12"/>
        <v>0</v>
      </c>
      <c r="L133" s="746"/>
      <c r="M133" s="747">
        <f t="shared" si="13"/>
        <v>0</v>
      </c>
      <c r="N133" s="746"/>
      <c r="O133" s="747">
        <f t="shared" si="14"/>
        <v>0</v>
      </c>
      <c r="P133" s="746"/>
      <c r="Q133" s="747">
        <f t="shared" si="15"/>
        <v>0</v>
      </c>
      <c r="R133" s="746"/>
      <c r="S133" s="748">
        <f t="shared" si="16"/>
        <v>0</v>
      </c>
      <c r="T133" s="747">
        <f t="shared" si="17"/>
        <v>0</v>
      </c>
      <c r="U133" s="747">
        <f t="shared" si="18"/>
        <v>0</v>
      </c>
      <c r="V133" s="747">
        <f t="shared" si="19"/>
        <v>0</v>
      </c>
      <c r="BD133" s="295"/>
      <c r="BE133" s="295"/>
      <c r="BF133" s="295"/>
      <c r="BG133" s="294"/>
      <c r="BH133" s="294"/>
      <c r="BI133" s="294"/>
      <c r="BJ133" s="294"/>
      <c r="BK133" s="294"/>
      <c r="BL133" s="294"/>
      <c r="BM133" s="294"/>
      <c r="BN133" s="294"/>
      <c r="BO133" s="294"/>
      <c r="BP133" s="294"/>
      <c r="BQ133" s="294"/>
      <c r="BR133" s="294"/>
      <c r="BS133" s="294"/>
      <c r="BT133" s="294"/>
      <c r="BU133" s="294"/>
      <c r="BV133" s="294"/>
      <c r="BW133" s="294"/>
      <c r="BX133" s="294"/>
      <c r="BY133" s="294"/>
      <c r="BZ133" s="294"/>
      <c r="CA133" s="294"/>
      <c r="CB133" s="294"/>
      <c r="CC133" s="294"/>
      <c r="CD133" s="294"/>
      <c r="CE133" s="294"/>
      <c r="CF133" s="294"/>
      <c r="CG133" s="294"/>
      <c r="CH133" s="294"/>
      <c r="CI133" s="294"/>
      <c r="CJ133" s="294"/>
      <c r="CK133" s="294"/>
      <c r="CL133" s="294"/>
      <c r="CM133" s="294"/>
      <c r="CN133" s="294"/>
    </row>
    <row r="134" spans="1:92" ht="15" customHeight="1" x14ac:dyDescent="0.35">
      <c r="C134" s="685" t="s">
        <v>955</v>
      </c>
      <c r="E134" s="768"/>
      <c r="F134" s="769"/>
      <c r="G134" s="746"/>
      <c r="H134" s="746"/>
      <c r="I134" s="747">
        <f t="shared" si="11"/>
        <v>0</v>
      </c>
      <c r="J134" s="746"/>
      <c r="K134" s="748">
        <f t="shared" si="12"/>
        <v>0</v>
      </c>
      <c r="L134" s="746"/>
      <c r="M134" s="747">
        <f t="shared" si="13"/>
        <v>0</v>
      </c>
      <c r="N134" s="746"/>
      <c r="O134" s="747">
        <f t="shared" si="14"/>
        <v>0</v>
      </c>
      <c r="P134" s="746"/>
      <c r="Q134" s="747">
        <f t="shared" si="15"/>
        <v>0</v>
      </c>
      <c r="R134" s="746"/>
      <c r="S134" s="748">
        <f t="shared" si="16"/>
        <v>0</v>
      </c>
      <c r="T134" s="747">
        <f t="shared" si="17"/>
        <v>0</v>
      </c>
      <c r="U134" s="747">
        <f t="shared" si="18"/>
        <v>0</v>
      </c>
      <c r="V134" s="747">
        <f t="shared" si="19"/>
        <v>0</v>
      </c>
      <c r="BD134" s="295"/>
      <c r="BE134" s="295"/>
      <c r="BF134" s="295"/>
      <c r="BG134" s="294"/>
      <c r="BH134" s="294"/>
      <c r="BI134" s="294"/>
      <c r="BJ134" s="294"/>
      <c r="BK134" s="294"/>
      <c r="BL134" s="294"/>
      <c r="BM134" s="294"/>
      <c r="BN134" s="294"/>
      <c r="BO134" s="294"/>
      <c r="BP134" s="294"/>
      <c r="BQ134" s="294"/>
      <c r="BR134" s="294"/>
      <c r="BS134" s="294"/>
      <c r="BT134" s="294"/>
      <c r="BU134" s="294"/>
      <c r="BV134" s="294"/>
      <c r="BW134" s="294"/>
      <c r="BX134" s="294"/>
      <c r="BY134" s="294"/>
      <c r="BZ134" s="294"/>
      <c r="CA134" s="294"/>
      <c r="CB134" s="294"/>
      <c r="CC134" s="294"/>
      <c r="CD134" s="294"/>
      <c r="CE134" s="294"/>
      <c r="CF134" s="294"/>
      <c r="CG134" s="294"/>
      <c r="CH134" s="294"/>
      <c r="CI134" s="294"/>
      <c r="CJ134" s="294"/>
      <c r="CK134" s="294"/>
      <c r="CL134" s="294"/>
      <c r="CM134" s="294"/>
      <c r="CN134" s="294"/>
    </row>
    <row r="135" spans="1:92" ht="15" customHeight="1" x14ac:dyDescent="0.35">
      <c r="C135" s="685" t="s">
        <v>953</v>
      </c>
      <c r="E135" s="708"/>
      <c r="F135" s="760"/>
      <c r="G135" s="746"/>
      <c r="H135" s="746"/>
      <c r="I135" s="747">
        <f t="shared" ref="I135:I171" si="20">F135*H135</f>
        <v>0</v>
      </c>
      <c r="J135" s="746"/>
      <c r="K135" s="748">
        <f t="shared" ref="K135:K171" si="21">F135*J135</f>
        <v>0</v>
      </c>
      <c r="L135" s="746"/>
      <c r="M135" s="747">
        <f t="shared" ref="M135:M171" si="22">F135*L135</f>
        <v>0</v>
      </c>
      <c r="N135" s="746"/>
      <c r="O135" s="747">
        <f t="shared" ref="O135:O171" si="23">F135*N135</f>
        <v>0</v>
      </c>
      <c r="P135" s="746"/>
      <c r="Q135" s="747">
        <f t="shared" ref="Q135:Q171" si="24">F135*P135</f>
        <v>0</v>
      </c>
      <c r="R135" s="746"/>
      <c r="S135" s="748">
        <f t="shared" ref="S135:S171" si="25">F135*R135</f>
        <v>0</v>
      </c>
      <c r="T135" s="747">
        <f t="shared" ref="T135:T171" si="26">I135+M135+Q135</f>
        <v>0</v>
      </c>
      <c r="U135" s="747">
        <f t="shared" ref="U135:U171" si="27">+K135+O135+S135</f>
        <v>0</v>
      </c>
      <c r="V135" s="747">
        <f t="shared" ref="V135:V171" si="28">+T135*652.69+U135</f>
        <v>0</v>
      </c>
      <c r="BD135" s="295"/>
      <c r="BE135" s="295"/>
      <c r="BF135" s="295"/>
      <c r="BG135" s="294"/>
      <c r="BH135" s="294"/>
      <c r="BI135" s="294"/>
      <c r="BJ135" s="294"/>
      <c r="BK135" s="294"/>
      <c r="BL135" s="294"/>
      <c r="BM135" s="294"/>
      <c r="BN135" s="294"/>
      <c r="BO135" s="294"/>
      <c r="BP135" s="294"/>
      <c r="BQ135" s="294"/>
      <c r="BR135" s="294"/>
      <c r="BS135" s="294"/>
      <c r="BT135" s="294"/>
      <c r="BU135" s="294"/>
      <c r="BV135" s="294"/>
      <c r="BW135" s="294"/>
      <c r="BX135" s="294"/>
      <c r="BY135" s="294"/>
      <c r="BZ135" s="294"/>
      <c r="CA135" s="294"/>
      <c r="CB135" s="294"/>
      <c r="CC135" s="294"/>
      <c r="CD135" s="294"/>
      <c r="CE135" s="294"/>
      <c r="CF135" s="294"/>
      <c r="CG135" s="294"/>
      <c r="CH135" s="294"/>
      <c r="CI135" s="294"/>
      <c r="CJ135" s="294"/>
      <c r="CK135" s="294"/>
      <c r="CL135" s="294"/>
      <c r="CM135" s="294"/>
      <c r="CN135" s="294"/>
    </row>
    <row r="136" spans="1:92" ht="15" customHeight="1" x14ac:dyDescent="0.35">
      <c r="C136" s="720" t="s">
        <v>956</v>
      </c>
      <c r="D136" s="715"/>
      <c r="E136" s="703" t="s">
        <v>903</v>
      </c>
      <c r="F136" s="757">
        <v>1</v>
      </c>
      <c r="G136" s="746"/>
      <c r="H136" s="746"/>
      <c r="I136" s="747">
        <f t="shared" si="20"/>
        <v>0</v>
      </c>
      <c r="J136" s="746"/>
      <c r="K136" s="748">
        <f t="shared" si="21"/>
        <v>0</v>
      </c>
      <c r="L136" s="746"/>
      <c r="M136" s="747">
        <f t="shared" si="22"/>
        <v>0</v>
      </c>
      <c r="N136" s="746"/>
      <c r="O136" s="747">
        <f t="shared" si="23"/>
        <v>0</v>
      </c>
      <c r="P136" s="746"/>
      <c r="Q136" s="747">
        <f t="shared" si="24"/>
        <v>0</v>
      </c>
      <c r="R136" s="746"/>
      <c r="S136" s="748">
        <f t="shared" si="25"/>
        <v>0</v>
      </c>
      <c r="T136" s="747">
        <f t="shared" si="26"/>
        <v>0</v>
      </c>
      <c r="U136" s="747">
        <f t="shared" si="27"/>
        <v>0</v>
      </c>
      <c r="V136" s="747">
        <f t="shared" si="28"/>
        <v>0</v>
      </c>
      <c r="BD136" s="295"/>
      <c r="BE136" s="295"/>
      <c r="BF136" s="295"/>
      <c r="BG136" s="294"/>
      <c r="BH136" s="294"/>
      <c r="BI136" s="294"/>
      <c r="BJ136" s="294"/>
      <c r="BK136" s="294"/>
      <c r="BL136" s="294"/>
      <c r="BM136" s="294"/>
      <c r="BN136" s="294"/>
      <c r="BO136" s="294"/>
      <c r="BP136" s="294"/>
      <c r="BQ136" s="294"/>
      <c r="BR136" s="294"/>
      <c r="BS136" s="294"/>
      <c r="BT136" s="294"/>
      <c r="BU136" s="294"/>
      <c r="BV136" s="294"/>
      <c r="BW136" s="294"/>
      <c r="BX136" s="294"/>
      <c r="BY136" s="294"/>
      <c r="BZ136" s="294"/>
      <c r="CA136" s="294"/>
      <c r="CB136" s="294"/>
      <c r="CC136" s="294"/>
      <c r="CD136" s="294"/>
      <c r="CE136" s="294"/>
      <c r="CF136" s="294"/>
      <c r="CG136" s="294"/>
      <c r="CH136" s="294"/>
      <c r="CI136" s="294"/>
      <c r="CJ136" s="294"/>
      <c r="CK136" s="294"/>
      <c r="CL136" s="294"/>
      <c r="CM136" s="294"/>
      <c r="CN136" s="294"/>
    </row>
    <row r="137" spans="1:92" ht="15" customHeight="1" x14ac:dyDescent="0.35">
      <c r="C137" s="725" t="s">
        <v>957</v>
      </c>
      <c r="D137" s="697"/>
      <c r="E137" s="708"/>
      <c r="F137" s="760"/>
      <c r="G137" s="746"/>
      <c r="H137" s="746"/>
      <c r="I137" s="747">
        <f t="shared" si="20"/>
        <v>0</v>
      </c>
      <c r="J137" s="746"/>
      <c r="K137" s="748">
        <f t="shared" si="21"/>
        <v>0</v>
      </c>
      <c r="L137" s="746"/>
      <c r="M137" s="747">
        <f t="shared" si="22"/>
        <v>0</v>
      </c>
      <c r="N137" s="746"/>
      <c r="O137" s="747">
        <f t="shared" si="23"/>
        <v>0</v>
      </c>
      <c r="P137" s="746"/>
      <c r="Q137" s="747">
        <f t="shared" si="24"/>
        <v>0</v>
      </c>
      <c r="R137" s="746"/>
      <c r="S137" s="748">
        <f t="shared" si="25"/>
        <v>0</v>
      </c>
      <c r="T137" s="747">
        <f t="shared" si="26"/>
        <v>0</v>
      </c>
      <c r="U137" s="747">
        <f t="shared" si="27"/>
        <v>0</v>
      </c>
      <c r="V137" s="747">
        <f t="shared" si="28"/>
        <v>0</v>
      </c>
      <c r="BD137" s="295"/>
      <c r="BE137" s="295"/>
      <c r="BF137" s="295"/>
      <c r="BG137" s="294"/>
      <c r="BH137" s="294"/>
      <c r="BI137" s="294"/>
      <c r="BJ137" s="294"/>
      <c r="BK137" s="294"/>
      <c r="BL137" s="294"/>
      <c r="BM137" s="294"/>
      <c r="BN137" s="294"/>
      <c r="BO137" s="294"/>
      <c r="BP137" s="294"/>
      <c r="BQ137" s="294"/>
      <c r="BR137" s="294"/>
      <c r="BS137" s="294"/>
      <c r="BT137" s="294"/>
      <c r="BU137" s="294"/>
      <c r="BV137" s="294"/>
      <c r="BW137" s="294"/>
      <c r="BX137" s="294"/>
      <c r="BY137" s="294"/>
      <c r="BZ137" s="294"/>
      <c r="CA137" s="294"/>
      <c r="CB137" s="294"/>
      <c r="CC137" s="294"/>
      <c r="CD137" s="294"/>
      <c r="CE137" s="294"/>
      <c r="CF137" s="294"/>
      <c r="CG137" s="294"/>
      <c r="CH137" s="294"/>
      <c r="CI137" s="294"/>
      <c r="CJ137" s="294"/>
      <c r="CK137" s="294"/>
      <c r="CL137" s="294"/>
      <c r="CM137" s="294"/>
      <c r="CN137" s="294"/>
    </row>
    <row r="138" spans="1:92" ht="15" customHeight="1" x14ac:dyDescent="0.35">
      <c r="C138" s="696"/>
      <c r="D138" s="723"/>
      <c r="E138" s="698"/>
      <c r="F138" s="751"/>
      <c r="G138" s="746"/>
      <c r="H138" s="746"/>
      <c r="I138" s="747">
        <f t="shared" si="20"/>
        <v>0</v>
      </c>
      <c r="J138" s="746"/>
      <c r="K138" s="748">
        <f t="shared" si="21"/>
        <v>0</v>
      </c>
      <c r="L138" s="746"/>
      <c r="M138" s="747">
        <f t="shared" si="22"/>
        <v>0</v>
      </c>
      <c r="N138" s="746"/>
      <c r="O138" s="747">
        <f t="shared" si="23"/>
        <v>0</v>
      </c>
      <c r="P138" s="746"/>
      <c r="Q138" s="747">
        <f t="shared" si="24"/>
        <v>0</v>
      </c>
      <c r="R138" s="746"/>
      <c r="S138" s="748">
        <f t="shared" si="25"/>
        <v>0</v>
      </c>
      <c r="T138" s="747">
        <f t="shared" si="26"/>
        <v>0</v>
      </c>
      <c r="U138" s="747">
        <f t="shared" si="27"/>
        <v>0</v>
      </c>
      <c r="V138" s="747">
        <f t="shared" si="28"/>
        <v>0</v>
      </c>
      <c r="BD138" s="295"/>
      <c r="BE138" s="295"/>
      <c r="BF138" s="295"/>
      <c r="BG138" s="294"/>
      <c r="BH138" s="294"/>
      <c r="BI138" s="294"/>
      <c r="BJ138" s="294"/>
      <c r="BK138" s="294"/>
      <c r="BL138" s="294"/>
      <c r="BM138" s="294"/>
      <c r="BN138" s="294"/>
      <c r="BO138" s="294"/>
      <c r="BP138" s="294"/>
      <c r="BQ138" s="294"/>
      <c r="BR138" s="294"/>
      <c r="BS138" s="294"/>
      <c r="BT138" s="294"/>
      <c r="BU138" s="294"/>
      <c r="BV138" s="294"/>
      <c r="BW138" s="294"/>
      <c r="BX138" s="294"/>
      <c r="BY138" s="294"/>
      <c r="BZ138" s="294"/>
      <c r="CA138" s="294"/>
      <c r="CB138" s="294"/>
      <c r="CC138" s="294"/>
      <c r="CD138" s="294"/>
      <c r="CE138" s="294"/>
      <c r="CF138" s="294"/>
      <c r="CG138" s="294"/>
      <c r="CH138" s="294"/>
      <c r="CI138" s="294"/>
      <c r="CJ138" s="294"/>
      <c r="CK138" s="294"/>
      <c r="CL138" s="294"/>
      <c r="CM138" s="294"/>
      <c r="CN138" s="294"/>
    </row>
    <row r="139" spans="1:92" ht="15" customHeight="1" x14ac:dyDescent="0.35">
      <c r="C139" s="720"/>
      <c r="D139" s="715"/>
      <c r="E139" s="716"/>
      <c r="F139" s="770"/>
      <c r="G139" s="746"/>
      <c r="H139" s="746"/>
      <c r="I139" s="747">
        <f t="shared" si="20"/>
        <v>0</v>
      </c>
      <c r="J139" s="746"/>
      <c r="K139" s="748">
        <f t="shared" si="21"/>
        <v>0</v>
      </c>
      <c r="L139" s="746"/>
      <c r="M139" s="747">
        <f t="shared" si="22"/>
        <v>0</v>
      </c>
      <c r="N139" s="746"/>
      <c r="O139" s="747">
        <f t="shared" si="23"/>
        <v>0</v>
      </c>
      <c r="P139" s="746"/>
      <c r="Q139" s="747">
        <f t="shared" si="24"/>
        <v>0</v>
      </c>
      <c r="R139" s="746"/>
      <c r="S139" s="748">
        <f t="shared" si="25"/>
        <v>0</v>
      </c>
      <c r="T139" s="747">
        <f t="shared" si="26"/>
        <v>0</v>
      </c>
      <c r="U139" s="747">
        <f t="shared" si="27"/>
        <v>0</v>
      </c>
      <c r="V139" s="747">
        <f t="shared" si="28"/>
        <v>0</v>
      </c>
      <c r="BD139" s="295"/>
      <c r="BE139" s="295"/>
      <c r="BF139" s="295"/>
      <c r="BG139" s="294"/>
      <c r="BH139" s="294"/>
      <c r="BI139" s="294"/>
      <c r="BJ139" s="294"/>
      <c r="BK139" s="294"/>
      <c r="BL139" s="294"/>
      <c r="BM139" s="294"/>
      <c r="BN139" s="294"/>
      <c r="BO139" s="294"/>
      <c r="BP139" s="294"/>
      <c r="BQ139" s="294"/>
      <c r="BR139" s="294"/>
      <c r="BS139" s="294"/>
      <c r="BT139" s="294"/>
      <c r="BU139" s="294"/>
      <c r="BV139" s="294"/>
      <c r="BW139" s="294"/>
      <c r="BX139" s="294"/>
      <c r="BY139" s="294"/>
      <c r="BZ139" s="294"/>
      <c r="CA139" s="294"/>
      <c r="CB139" s="294"/>
      <c r="CC139" s="294"/>
      <c r="CD139" s="294"/>
      <c r="CE139" s="294"/>
      <c r="CF139" s="294"/>
      <c r="CG139" s="294"/>
      <c r="CH139" s="294"/>
      <c r="CI139" s="294"/>
      <c r="CJ139" s="294"/>
      <c r="CK139" s="294"/>
      <c r="CL139" s="294"/>
      <c r="CM139" s="294"/>
      <c r="CN139" s="294"/>
    </row>
    <row r="140" spans="1:92" s="139" customFormat="1" ht="30" customHeight="1" x14ac:dyDescent="0.35">
      <c r="A140" s="507"/>
      <c r="B140" s="131" t="s">
        <v>412</v>
      </c>
      <c r="C140" s="687" t="s">
        <v>868</v>
      </c>
      <c r="D140" s="105"/>
      <c r="E140" s="106"/>
      <c r="F140" s="587"/>
      <c r="G140" s="304"/>
      <c r="H140" s="304"/>
      <c r="I140" s="304"/>
      <c r="J140" s="304"/>
      <c r="K140" s="305"/>
      <c r="L140" s="304"/>
      <c r="M140" s="304"/>
      <c r="N140" s="304"/>
      <c r="O140" s="304"/>
      <c r="P140" s="304"/>
      <c r="Q140" s="304"/>
      <c r="R140" s="304"/>
      <c r="S140" s="305"/>
      <c r="T140" s="304"/>
      <c r="U140" s="304"/>
      <c r="V140" s="304"/>
      <c r="W140" s="688"/>
      <c r="X140" s="135"/>
      <c r="Y140" s="131"/>
      <c r="Z140" s="258"/>
      <c r="AA140" s="105"/>
      <c r="AB140" s="106"/>
      <c r="AC140" s="105"/>
      <c r="AE140" s="135"/>
      <c r="AF140" s="131"/>
      <c r="AG140" s="105"/>
      <c r="AH140" s="106"/>
      <c r="AI140" s="105"/>
      <c r="AJ140" s="140"/>
      <c r="AK140" s="143"/>
      <c r="AL140" s="143"/>
      <c r="AM140" s="141"/>
      <c r="AN140" s="142"/>
      <c r="AO140" s="141"/>
      <c r="AP140" s="142"/>
      <c r="AQ140" s="142"/>
      <c r="AR140" s="142"/>
      <c r="AS140" s="140"/>
      <c r="AT140" s="143"/>
      <c r="AU140" s="142"/>
      <c r="AV140" s="142"/>
      <c r="AW140" s="101"/>
      <c r="AX140" s="101"/>
      <c r="AY140" s="101"/>
      <c r="AZ140" s="101"/>
      <c r="BA140" s="101"/>
      <c r="BB140" s="101"/>
      <c r="BC140" s="101"/>
      <c r="BD140" s="301"/>
      <c r="BE140" s="296"/>
      <c r="BF140" s="257"/>
      <c r="BG140" s="257"/>
      <c r="BH140" s="302"/>
      <c r="BI140" s="302"/>
      <c r="BJ140" s="302"/>
      <c r="BK140" s="302"/>
      <c r="BL140" s="302"/>
      <c r="BM140" s="302"/>
      <c r="BN140" s="302"/>
      <c r="BO140" s="302"/>
      <c r="BP140" s="302"/>
      <c r="BQ140" s="302"/>
      <c r="BR140" s="302"/>
      <c r="BS140" s="302"/>
      <c r="BT140" s="302"/>
      <c r="BU140" s="302"/>
      <c r="BV140" s="302"/>
      <c r="BW140" s="302"/>
      <c r="BX140" s="302"/>
      <c r="BY140" s="302"/>
      <c r="BZ140" s="302"/>
      <c r="CA140" s="302"/>
      <c r="CB140" s="302"/>
      <c r="CC140" s="302"/>
      <c r="CD140" s="302"/>
      <c r="CE140" s="302"/>
      <c r="CF140" s="302"/>
      <c r="CG140" s="302"/>
      <c r="CH140" s="302"/>
      <c r="CI140" s="302"/>
      <c r="CJ140" s="302"/>
      <c r="CK140" s="302"/>
      <c r="CL140" s="302"/>
      <c r="CM140" s="302"/>
      <c r="CN140" s="302"/>
    </row>
    <row r="141" spans="1:92" ht="15" customHeight="1" x14ac:dyDescent="0.35">
      <c r="C141" s="701" t="s">
        <v>870</v>
      </c>
      <c r="D141" s="702"/>
      <c r="E141" s="703" t="s">
        <v>903</v>
      </c>
      <c r="F141" s="757">
        <v>1</v>
      </c>
      <c r="G141" s="746"/>
      <c r="H141" s="746"/>
      <c r="I141" s="747">
        <f t="shared" si="20"/>
        <v>0</v>
      </c>
      <c r="J141" s="746"/>
      <c r="K141" s="748">
        <f t="shared" si="21"/>
        <v>0</v>
      </c>
      <c r="L141" s="746"/>
      <c r="M141" s="747">
        <f t="shared" si="22"/>
        <v>0</v>
      </c>
      <c r="N141" s="746"/>
      <c r="O141" s="747">
        <f t="shared" si="23"/>
        <v>0</v>
      </c>
      <c r="P141" s="746"/>
      <c r="Q141" s="747">
        <f t="shared" si="24"/>
        <v>0</v>
      </c>
      <c r="R141" s="746"/>
      <c r="S141" s="748">
        <f t="shared" si="25"/>
        <v>0</v>
      </c>
      <c r="T141" s="747">
        <f t="shared" si="26"/>
        <v>0</v>
      </c>
      <c r="U141" s="747">
        <f t="shared" si="27"/>
        <v>0</v>
      </c>
      <c r="V141" s="747">
        <f t="shared" si="28"/>
        <v>0</v>
      </c>
      <c r="BD141" s="295"/>
      <c r="BE141" s="295"/>
      <c r="BF141" s="295"/>
      <c r="BG141" s="294"/>
      <c r="BH141" s="294"/>
      <c r="BI141" s="294"/>
      <c r="BJ141" s="294"/>
      <c r="BK141" s="294"/>
      <c r="BL141" s="294"/>
      <c r="BM141" s="294"/>
      <c r="BN141" s="294"/>
      <c r="BO141" s="294"/>
      <c r="BP141" s="294"/>
      <c r="BQ141" s="294"/>
      <c r="BR141" s="294"/>
      <c r="BS141" s="294"/>
      <c r="BT141" s="294"/>
      <c r="BU141" s="294"/>
      <c r="BV141" s="294"/>
      <c r="BW141" s="294"/>
      <c r="BX141" s="294"/>
      <c r="BY141" s="294"/>
      <c r="BZ141" s="294"/>
      <c r="CA141" s="294"/>
      <c r="CB141" s="294"/>
      <c r="CC141" s="294"/>
      <c r="CD141" s="294"/>
      <c r="CE141" s="294"/>
      <c r="CF141" s="294"/>
      <c r="CG141" s="294"/>
      <c r="CH141" s="294"/>
      <c r="CI141" s="294"/>
      <c r="CJ141" s="294"/>
      <c r="CK141" s="294"/>
      <c r="CL141" s="294"/>
      <c r="CM141" s="294"/>
      <c r="CN141" s="294"/>
    </row>
    <row r="142" spans="1:92" ht="15" customHeight="1" x14ac:dyDescent="0.35">
      <c r="C142" s="706"/>
      <c r="D142" s="707"/>
      <c r="E142" s="708"/>
      <c r="F142" s="760"/>
      <c r="G142" s="746"/>
      <c r="H142" s="746"/>
      <c r="I142" s="747">
        <f t="shared" si="20"/>
        <v>0</v>
      </c>
      <c r="J142" s="746"/>
      <c r="K142" s="748">
        <f t="shared" si="21"/>
        <v>0</v>
      </c>
      <c r="L142" s="746"/>
      <c r="M142" s="747">
        <f t="shared" si="22"/>
        <v>0</v>
      </c>
      <c r="N142" s="746"/>
      <c r="O142" s="747">
        <f t="shared" si="23"/>
        <v>0</v>
      </c>
      <c r="P142" s="746"/>
      <c r="Q142" s="747">
        <f t="shared" si="24"/>
        <v>0</v>
      </c>
      <c r="R142" s="746"/>
      <c r="S142" s="748">
        <f t="shared" si="25"/>
        <v>0</v>
      </c>
      <c r="T142" s="747">
        <f t="shared" si="26"/>
        <v>0</v>
      </c>
      <c r="U142" s="747">
        <f t="shared" si="27"/>
        <v>0</v>
      </c>
      <c r="V142" s="747">
        <f t="shared" si="28"/>
        <v>0</v>
      </c>
      <c r="BD142" s="295"/>
      <c r="BE142" s="295"/>
      <c r="BF142" s="295"/>
      <c r="BG142" s="294"/>
      <c r="BH142" s="294"/>
      <c r="BI142" s="294"/>
      <c r="BJ142" s="294"/>
      <c r="BK142" s="294"/>
      <c r="BL142" s="294"/>
      <c r="BM142" s="294"/>
      <c r="BN142" s="294"/>
      <c r="BO142" s="294"/>
      <c r="BP142" s="294"/>
      <c r="BQ142" s="294"/>
      <c r="BR142" s="294"/>
      <c r="BS142" s="294"/>
      <c r="BT142" s="294"/>
      <c r="BU142" s="294"/>
      <c r="BV142" s="294"/>
      <c r="BW142" s="294"/>
      <c r="BX142" s="294"/>
      <c r="BY142" s="294"/>
      <c r="BZ142" s="294"/>
      <c r="CA142" s="294"/>
      <c r="CB142" s="294"/>
      <c r="CC142" s="294"/>
      <c r="CD142" s="294"/>
      <c r="CE142" s="294"/>
      <c r="CF142" s="294"/>
      <c r="CG142" s="294"/>
      <c r="CH142" s="294"/>
      <c r="CI142" s="294"/>
      <c r="CJ142" s="294"/>
      <c r="CK142" s="294"/>
      <c r="CL142" s="294"/>
      <c r="CM142" s="294"/>
      <c r="CN142" s="294"/>
    </row>
    <row r="143" spans="1:92" ht="15" customHeight="1" x14ac:dyDescent="0.35">
      <c r="C143" s="685" t="s">
        <v>958</v>
      </c>
      <c r="E143" s="717" t="s">
        <v>903</v>
      </c>
      <c r="F143" s="752">
        <v>1</v>
      </c>
      <c r="G143" s="746"/>
      <c r="H143" s="746"/>
      <c r="I143" s="747">
        <f t="shared" si="20"/>
        <v>0</v>
      </c>
      <c r="J143" s="746"/>
      <c r="K143" s="748">
        <f t="shared" si="21"/>
        <v>0</v>
      </c>
      <c r="L143" s="746"/>
      <c r="M143" s="747">
        <f t="shared" si="22"/>
        <v>0</v>
      </c>
      <c r="N143" s="746"/>
      <c r="O143" s="747">
        <f t="shared" si="23"/>
        <v>0</v>
      </c>
      <c r="P143" s="746"/>
      <c r="Q143" s="747">
        <f t="shared" si="24"/>
        <v>0</v>
      </c>
      <c r="R143" s="746"/>
      <c r="S143" s="748">
        <f t="shared" si="25"/>
        <v>0</v>
      </c>
      <c r="T143" s="747">
        <f t="shared" si="26"/>
        <v>0</v>
      </c>
      <c r="U143" s="747">
        <f t="shared" si="27"/>
        <v>0</v>
      </c>
      <c r="V143" s="747">
        <f t="shared" si="28"/>
        <v>0</v>
      </c>
      <c r="BD143" s="295"/>
      <c r="BE143" s="295"/>
      <c r="BF143" s="295"/>
      <c r="BG143" s="294"/>
      <c r="BH143" s="294"/>
      <c r="BI143" s="294"/>
      <c r="BJ143" s="294"/>
      <c r="BK143" s="294"/>
      <c r="BL143" s="294"/>
      <c r="BM143" s="294"/>
      <c r="BN143" s="294"/>
      <c r="BO143" s="294"/>
      <c r="BP143" s="294"/>
      <c r="BQ143" s="294"/>
      <c r="BR143" s="294"/>
      <c r="BS143" s="294"/>
      <c r="BT143" s="294"/>
      <c r="BU143" s="294"/>
      <c r="BV143" s="294"/>
      <c r="BW143" s="294"/>
      <c r="BX143" s="294"/>
      <c r="BY143" s="294"/>
      <c r="BZ143" s="294"/>
      <c r="CA143" s="294"/>
      <c r="CB143" s="294"/>
      <c r="CC143" s="294"/>
      <c r="CD143" s="294"/>
      <c r="CE143" s="294"/>
      <c r="CF143" s="294"/>
      <c r="CG143" s="294"/>
      <c r="CH143" s="294"/>
      <c r="CI143" s="294"/>
      <c r="CJ143" s="294"/>
      <c r="CK143" s="294"/>
      <c r="CL143" s="294"/>
      <c r="CM143" s="294"/>
      <c r="CN143" s="294"/>
    </row>
    <row r="144" spans="1:92" ht="15" customHeight="1" x14ac:dyDescent="0.35">
      <c r="C144" s="720" t="s">
        <v>874</v>
      </c>
      <c r="D144" s="715"/>
      <c r="E144" s="717" t="s">
        <v>903</v>
      </c>
      <c r="F144" s="752">
        <v>1</v>
      </c>
      <c r="G144" s="746"/>
      <c r="H144" s="746"/>
      <c r="I144" s="747">
        <f t="shared" si="20"/>
        <v>0</v>
      </c>
      <c r="J144" s="746"/>
      <c r="K144" s="748">
        <f t="shared" si="21"/>
        <v>0</v>
      </c>
      <c r="L144" s="746"/>
      <c r="M144" s="747">
        <f t="shared" si="22"/>
        <v>0</v>
      </c>
      <c r="N144" s="746"/>
      <c r="O144" s="747">
        <f t="shared" si="23"/>
        <v>0</v>
      </c>
      <c r="P144" s="746"/>
      <c r="Q144" s="747">
        <f t="shared" si="24"/>
        <v>0</v>
      </c>
      <c r="R144" s="746"/>
      <c r="S144" s="748">
        <f t="shared" si="25"/>
        <v>0</v>
      </c>
      <c r="T144" s="747">
        <f t="shared" si="26"/>
        <v>0</v>
      </c>
      <c r="U144" s="747">
        <f t="shared" si="27"/>
        <v>0</v>
      </c>
      <c r="V144" s="747">
        <f t="shared" si="28"/>
        <v>0</v>
      </c>
      <c r="BD144" s="295"/>
      <c r="BE144" s="295"/>
      <c r="BF144" s="295"/>
      <c r="BG144" s="294"/>
      <c r="BH144" s="294"/>
      <c r="BI144" s="294"/>
      <c r="BJ144" s="294"/>
      <c r="BK144" s="294"/>
      <c r="BL144" s="294"/>
      <c r="BM144" s="294"/>
      <c r="BN144" s="294"/>
      <c r="BO144" s="294"/>
      <c r="BP144" s="294"/>
      <c r="BQ144" s="294"/>
      <c r="BR144" s="294"/>
      <c r="BS144" s="294"/>
      <c r="BT144" s="294"/>
      <c r="BU144" s="294"/>
      <c r="BV144" s="294"/>
      <c r="BW144" s="294"/>
      <c r="BX144" s="294"/>
      <c r="BY144" s="294"/>
      <c r="BZ144" s="294"/>
      <c r="CA144" s="294"/>
      <c r="CB144" s="294"/>
      <c r="CC144" s="294"/>
      <c r="CD144" s="294"/>
      <c r="CE144" s="294"/>
      <c r="CF144" s="294"/>
      <c r="CG144" s="294"/>
      <c r="CH144" s="294"/>
      <c r="CI144" s="294"/>
      <c r="CJ144" s="294"/>
      <c r="CK144" s="294"/>
      <c r="CL144" s="294"/>
      <c r="CM144" s="294"/>
      <c r="CN144" s="294"/>
    </row>
    <row r="145" spans="1:92" ht="15" customHeight="1" x14ac:dyDescent="0.35">
      <c r="C145" s="701" t="s">
        <v>876</v>
      </c>
      <c r="D145" s="702"/>
      <c r="E145" s="703" t="s">
        <v>903</v>
      </c>
      <c r="F145" s="757">
        <v>1</v>
      </c>
      <c r="G145" s="746"/>
      <c r="H145" s="746"/>
      <c r="I145" s="747">
        <f t="shared" si="20"/>
        <v>0</v>
      </c>
      <c r="J145" s="746"/>
      <c r="K145" s="748">
        <f t="shared" si="21"/>
        <v>0</v>
      </c>
      <c r="L145" s="746"/>
      <c r="M145" s="747">
        <f t="shared" si="22"/>
        <v>0</v>
      </c>
      <c r="N145" s="746"/>
      <c r="O145" s="747">
        <f t="shared" si="23"/>
        <v>0</v>
      </c>
      <c r="P145" s="746"/>
      <c r="Q145" s="747">
        <f t="shared" si="24"/>
        <v>0</v>
      </c>
      <c r="R145" s="746"/>
      <c r="S145" s="748">
        <f t="shared" si="25"/>
        <v>0</v>
      </c>
      <c r="T145" s="747">
        <f t="shared" si="26"/>
        <v>0</v>
      </c>
      <c r="U145" s="747">
        <f t="shared" si="27"/>
        <v>0</v>
      </c>
      <c r="V145" s="747">
        <f t="shared" si="28"/>
        <v>0</v>
      </c>
      <c r="BD145" s="295"/>
      <c r="BE145" s="295"/>
      <c r="BF145" s="295"/>
      <c r="BG145" s="294"/>
      <c r="BH145" s="294"/>
      <c r="BI145" s="294"/>
      <c r="BJ145" s="294"/>
      <c r="BK145" s="294"/>
      <c r="BL145" s="294"/>
      <c r="BM145" s="294"/>
      <c r="BN145" s="294"/>
      <c r="BO145" s="294"/>
      <c r="BP145" s="294"/>
      <c r="BQ145" s="294"/>
      <c r="BR145" s="294"/>
      <c r="BS145" s="294"/>
      <c r="BT145" s="294"/>
      <c r="BU145" s="294"/>
      <c r="BV145" s="294"/>
      <c r="BW145" s="294"/>
      <c r="BX145" s="294"/>
      <c r="BY145" s="294"/>
      <c r="BZ145" s="294"/>
      <c r="CA145" s="294"/>
      <c r="CB145" s="294"/>
      <c r="CC145" s="294"/>
      <c r="CD145" s="294"/>
      <c r="CE145" s="294"/>
      <c r="CF145" s="294"/>
      <c r="CG145" s="294"/>
      <c r="CH145" s="294"/>
      <c r="CI145" s="294"/>
      <c r="CJ145" s="294"/>
      <c r="CK145" s="294"/>
      <c r="CL145" s="294"/>
      <c r="CM145" s="294"/>
      <c r="CN145" s="294"/>
    </row>
    <row r="146" spans="1:92" ht="15" customHeight="1" x14ac:dyDescent="0.35">
      <c r="C146" s="706"/>
      <c r="D146" s="707"/>
      <c r="E146" s="708"/>
      <c r="F146" s="760"/>
      <c r="G146" s="746"/>
      <c r="H146" s="746"/>
      <c r="I146" s="747">
        <f t="shared" si="20"/>
        <v>0</v>
      </c>
      <c r="J146" s="746"/>
      <c r="K146" s="748">
        <f t="shared" si="21"/>
        <v>0</v>
      </c>
      <c r="L146" s="746"/>
      <c r="M146" s="747">
        <f t="shared" si="22"/>
        <v>0</v>
      </c>
      <c r="N146" s="746"/>
      <c r="O146" s="747">
        <f t="shared" si="23"/>
        <v>0</v>
      </c>
      <c r="P146" s="746"/>
      <c r="Q146" s="747">
        <f t="shared" si="24"/>
        <v>0</v>
      </c>
      <c r="R146" s="746"/>
      <c r="S146" s="748">
        <f t="shared" si="25"/>
        <v>0</v>
      </c>
      <c r="T146" s="747">
        <f t="shared" si="26"/>
        <v>0</v>
      </c>
      <c r="U146" s="747">
        <f t="shared" si="27"/>
        <v>0</v>
      </c>
      <c r="V146" s="747">
        <f t="shared" si="28"/>
        <v>0</v>
      </c>
      <c r="BD146" s="295"/>
      <c r="BE146" s="295"/>
      <c r="BF146" s="295"/>
      <c r="BG146" s="294"/>
      <c r="BH146" s="294"/>
      <c r="BI146" s="294"/>
      <c r="BJ146" s="294"/>
      <c r="BK146" s="294"/>
      <c r="BL146" s="294"/>
      <c r="BM146" s="294"/>
      <c r="BN146" s="294"/>
      <c r="BO146" s="294"/>
      <c r="BP146" s="294"/>
      <c r="BQ146" s="294"/>
      <c r="BR146" s="294"/>
      <c r="BS146" s="294"/>
      <c r="BT146" s="294"/>
      <c r="BU146" s="294"/>
      <c r="BV146" s="294"/>
      <c r="BW146" s="294"/>
      <c r="BX146" s="294"/>
      <c r="BY146" s="294"/>
      <c r="BZ146" s="294"/>
      <c r="CA146" s="294"/>
      <c r="CB146" s="294"/>
      <c r="CC146" s="294"/>
      <c r="CD146" s="294"/>
      <c r="CE146" s="294"/>
      <c r="CF146" s="294"/>
      <c r="CG146" s="294"/>
      <c r="CH146" s="294"/>
      <c r="CI146" s="294"/>
      <c r="CJ146" s="294"/>
      <c r="CK146" s="294"/>
      <c r="CL146" s="294"/>
      <c r="CM146" s="294"/>
      <c r="CN146" s="294"/>
    </row>
    <row r="147" spans="1:92" ht="15" customHeight="1" x14ac:dyDescent="0.35">
      <c r="C147" s="696"/>
      <c r="D147" s="723"/>
      <c r="E147" s="698"/>
      <c r="F147" s="751"/>
      <c r="G147" s="746"/>
      <c r="H147" s="746"/>
      <c r="I147" s="747">
        <f t="shared" si="20"/>
        <v>0</v>
      </c>
      <c r="J147" s="746"/>
      <c r="K147" s="748">
        <f t="shared" si="21"/>
        <v>0</v>
      </c>
      <c r="L147" s="746"/>
      <c r="M147" s="747">
        <f t="shared" si="22"/>
        <v>0</v>
      </c>
      <c r="N147" s="746"/>
      <c r="O147" s="747">
        <f t="shared" si="23"/>
        <v>0</v>
      </c>
      <c r="P147" s="746"/>
      <c r="Q147" s="747">
        <f t="shared" si="24"/>
        <v>0</v>
      </c>
      <c r="R147" s="746"/>
      <c r="S147" s="748">
        <f t="shared" si="25"/>
        <v>0</v>
      </c>
      <c r="T147" s="747">
        <f t="shared" si="26"/>
        <v>0</v>
      </c>
      <c r="U147" s="747">
        <f t="shared" si="27"/>
        <v>0</v>
      </c>
      <c r="V147" s="747">
        <f t="shared" si="28"/>
        <v>0</v>
      </c>
      <c r="BD147" s="295"/>
      <c r="BE147" s="295"/>
      <c r="BF147" s="295"/>
      <c r="BG147" s="294"/>
      <c r="BH147" s="294"/>
      <c r="BI147" s="294"/>
      <c r="BJ147" s="294"/>
      <c r="BK147" s="294"/>
      <c r="BL147" s="294"/>
      <c r="BM147" s="294"/>
      <c r="BN147" s="294"/>
      <c r="BO147" s="294"/>
      <c r="BP147" s="294"/>
      <c r="BQ147" s="294"/>
      <c r="BR147" s="294"/>
      <c r="BS147" s="294"/>
      <c r="BT147" s="294"/>
      <c r="BU147" s="294"/>
      <c r="BV147" s="294"/>
      <c r="BW147" s="294"/>
      <c r="BX147" s="294"/>
      <c r="BY147" s="294"/>
      <c r="BZ147" s="294"/>
      <c r="CA147" s="294"/>
      <c r="CB147" s="294"/>
      <c r="CC147" s="294"/>
      <c r="CD147" s="294"/>
      <c r="CE147" s="294"/>
      <c r="CF147" s="294"/>
      <c r="CG147" s="294"/>
      <c r="CH147" s="294"/>
      <c r="CI147" s="294"/>
      <c r="CJ147" s="294"/>
      <c r="CK147" s="294"/>
      <c r="CL147" s="294"/>
      <c r="CM147" s="294"/>
      <c r="CN147" s="294"/>
    </row>
    <row r="148" spans="1:92" ht="15" customHeight="1" x14ac:dyDescent="0.35">
      <c r="C148" s="696"/>
      <c r="D148" s="699"/>
      <c r="E148" s="698"/>
      <c r="F148" s="751"/>
      <c r="G148" s="746"/>
      <c r="H148" s="746"/>
      <c r="I148" s="747">
        <f t="shared" si="20"/>
        <v>0</v>
      </c>
      <c r="J148" s="746"/>
      <c r="K148" s="748">
        <f t="shared" si="21"/>
        <v>0</v>
      </c>
      <c r="L148" s="746"/>
      <c r="M148" s="747">
        <f t="shared" si="22"/>
        <v>0</v>
      </c>
      <c r="N148" s="746"/>
      <c r="O148" s="747">
        <f t="shared" si="23"/>
        <v>0</v>
      </c>
      <c r="P148" s="746"/>
      <c r="Q148" s="747">
        <f t="shared" si="24"/>
        <v>0</v>
      </c>
      <c r="R148" s="746"/>
      <c r="S148" s="748">
        <f t="shared" si="25"/>
        <v>0</v>
      </c>
      <c r="T148" s="747">
        <f t="shared" si="26"/>
        <v>0</v>
      </c>
      <c r="U148" s="747">
        <f t="shared" si="27"/>
        <v>0</v>
      </c>
      <c r="V148" s="747">
        <f t="shared" si="28"/>
        <v>0</v>
      </c>
      <c r="BD148" s="295"/>
      <c r="BE148" s="295"/>
      <c r="BF148" s="295"/>
      <c r="BG148" s="294"/>
      <c r="BH148" s="294"/>
      <c r="BI148" s="294"/>
      <c r="BJ148" s="294"/>
      <c r="BK148" s="294"/>
      <c r="BL148" s="294"/>
      <c r="BM148" s="294"/>
      <c r="BN148" s="294"/>
      <c r="BO148" s="294"/>
      <c r="BP148" s="294"/>
      <c r="BQ148" s="294"/>
      <c r="BR148" s="294"/>
      <c r="BS148" s="294"/>
      <c r="BT148" s="294"/>
      <c r="BU148" s="294"/>
      <c r="BV148" s="294"/>
      <c r="BW148" s="294"/>
      <c r="BX148" s="294"/>
      <c r="BY148" s="294"/>
      <c r="BZ148" s="294"/>
      <c r="CA148" s="294"/>
      <c r="CB148" s="294"/>
      <c r="CC148" s="294"/>
      <c r="CD148" s="294"/>
      <c r="CE148" s="294"/>
      <c r="CF148" s="294"/>
      <c r="CG148" s="294"/>
      <c r="CH148" s="294"/>
      <c r="CI148" s="294"/>
      <c r="CJ148" s="294"/>
      <c r="CK148" s="294"/>
      <c r="CL148" s="294"/>
      <c r="CM148" s="294"/>
      <c r="CN148" s="294"/>
    </row>
    <row r="149" spans="1:92" s="139" customFormat="1" ht="30" customHeight="1" x14ac:dyDescent="0.35">
      <c r="A149" s="507"/>
      <c r="B149" s="131" t="s">
        <v>423</v>
      </c>
      <c r="C149" s="687" t="s">
        <v>878</v>
      </c>
      <c r="D149" s="105"/>
      <c r="E149" s="106"/>
      <c r="F149" s="587"/>
      <c r="G149" s="304"/>
      <c r="H149" s="304"/>
      <c r="I149" s="304"/>
      <c r="J149" s="304"/>
      <c r="K149" s="305"/>
      <c r="L149" s="304"/>
      <c r="M149" s="304"/>
      <c r="N149" s="304"/>
      <c r="O149" s="304"/>
      <c r="P149" s="304"/>
      <c r="Q149" s="304"/>
      <c r="R149" s="304"/>
      <c r="S149" s="305"/>
      <c r="T149" s="304"/>
      <c r="U149" s="304"/>
      <c r="V149" s="304"/>
      <c r="W149" s="688"/>
      <c r="X149" s="135"/>
      <c r="Y149" s="131"/>
      <c r="Z149" s="258"/>
      <c r="AA149" s="105"/>
      <c r="AB149" s="106"/>
      <c r="AC149" s="105"/>
      <c r="AE149" s="135"/>
      <c r="AF149" s="131"/>
      <c r="AG149" s="105"/>
      <c r="AH149" s="106"/>
      <c r="AI149" s="105"/>
      <c r="AJ149" s="140"/>
      <c r="AK149" s="143"/>
      <c r="AL149" s="143"/>
      <c r="AM149" s="141"/>
      <c r="AN149" s="142"/>
      <c r="AO149" s="141"/>
      <c r="AP149" s="142"/>
      <c r="AQ149" s="142"/>
      <c r="AR149" s="142"/>
      <c r="AS149" s="140"/>
      <c r="AT149" s="143"/>
      <c r="AU149" s="142"/>
      <c r="AV149" s="142"/>
      <c r="AW149" s="101"/>
      <c r="AX149" s="101"/>
      <c r="AY149" s="101"/>
      <c r="AZ149" s="101"/>
      <c r="BA149" s="101"/>
      <c r="BB149" s="101"/>
      <c r="BC149" s="101"/>
      <c r="BD149" s="301"/>
      <c r="BE149" s="296"/>
      <c r="BF149" s="257"/>
      <c r="BG149" s="257"/>
      <c r="BH149" s="302"/>
      <c r="BI149" s="302"/>
      <c r="BJ149" s="302"/>
      <c r="BK149" s="302"/>
      <c r="BL149" s="302"/>
      <c r="BM149" s="302"/>
      <c r="BN149" s="302"/>
      <c r="BO149" s="302"/>
      <c r="BP149" s="302"/>
      <c r="BQ149" s="302"/>
      <c r="BR149" s="302"/>
      <c r="BS149" s="302"/>
      <c r="BT149" s="302"/>
      <c r="BU149" s="302"/>
      <c r="BV149" s="302"/>
      <c r="BW149" s="302"/>
      <c r="BX149" s="302"/>
      <c r="BY149" s="302"/>
      <c r="BZ149" s="302"/>
      <c r="CA149" s="302"/>
      <c r="CB149" s="302"/>
      <c r="CC149" s="302"/>
      <c r="CD149" s="302"/>
      <c r="CE149" s="302"/>
      <c r="CF149" s="302"/>
      <c r="CG149" s="302"/>
      <c r="CH149" s="302"/>
      <c r="CI149" s="302"/>
      <c r="CJ149" s="302"/>
      <c r="CK149" s="302"/>
      <c r="CL149" s="302"/>
      <c r="CM149" s="302"/>
      <c r="CN149" s="302"/>
    </row>
    <row r="150" spans="1:92" ht="15" customHeight="1" x14ac:dyDescent="0.35">
      <c r="C150" s="696" t="s">
        <v>880</v>
      </c>
      <c r="D150" s="771"/>
      <c r="E150" s="772" t="s">
        <v>903</v>
      </c>
      <c r="F150" s="752">
        <v>1</v>
      </c>
      <c r="G150" s="746"/>
      <c r="H150" s="746"/>
      <c r="I150" s="747">
        <f t="shared" si="20"/>
        <v>0</v>
      </c>
      <c r="J150" s="746"/>
      <c r="K150" s="748">
        <f t="shared" si="21"/>
        <v>0</v>
      </c>
      <c r="L150" s="746"/>
      <c r="M150" s="747">
        <f t="shared" si="22"/>
        <v>0</v>
      </c>
      <c r="N150" s="746"/>
      <c r="O150" s="747">
        <f t="shared" si="23"/>
        <v>0</v>
      </c>
      <c r="P150" s="746"/>
      <c r="Q150" s="747">
        <f t="shared" si="24"/>
        <v>0</v>
      </c>
      <c r="R150" s="746"/>
      <c r="S150" s="748">
        <f t="shared" si="25"/>
        <v>0</v>
      </c>
      <c r="T150" s="747">
        <f t="shared" si="26"/>
        <v>0</v>
      </c>
      <c r="U150" s="747">
        <f t="shared" si="27"/>
        <v>0</v>
      </c>
      <c r="V150" s="747">
        <f t="shared" si="28"/>
        <v>0</v>
      </c>
      <c r="BD150" s="295"/>
      <c r="BE150" s="295"/>
      <c r="BF150" s="295"/>
      <c r="BG150" s="294"/>
      <c r="BH150" s="294"/>
      <c r="BI150" s="294"/>
      <c r="BJ150" s="294"/>
      <c r="BK150" s="294"/>
      <c r="BL150" s="294"/>
      <c r="BM150" s="294"/>
      <c r="BN150" s="294"/>
      <c r="BO150" s="294"/>
      <c r="BP150" s="294"/>
      <c r="BQ150" s="294"/>
      <c r="BR150" s="294"/>
      <c r="BS150" s="294"/>
      <c r="BT150" s="294"/>
      <c r="BU150" s="294"/>
      <c r="BV150" s="294"/>
      <c r="BW150" s="294"/>
      <c r="BX150" s="294"/>
      <c r="BY150" s="294"/>
      <c r="BZ150" s="294"/>
      <c r="CA150" s="294"/>
      <c r="CB150" s="294"/>
      <c r="CC150" s="294"/>
      <c r="CD150" s="294"/>
      <c r="CE150" s="294"/>
      <c r="CF150" s="294"/>
      <c r="CG150" s="294"/>
      <c r="CH150" s="294"/>
      <c r="CI150" s="294"/>
      <c r="CJ150" s="294"/>
      <c r="CK150" s="294"/>
      <c r="CL150" s="294"/>
      <c r="CM150" s="294"/>
      <c r="CN150" s="294"/>
    </row>
    <row r="151" spans="1:92" ht="15" customHeight="1" x14ac:dyDescent="0.35">
      <c r="C151" s="696" t="s">
        <v>959</v>
      </c>
      <c r="D151" s="771"/>
      <c r="E151" s="772" t="s">
        <v>903</v>
      </c>
      <c r="F151" s="752">
        <v>1</v>
      </c>
      <c r="G151" s="746"/>
      <c r="H151" s="746"/>
      <c r="I151" s="747">
        <f t="shared" si="20"/>
        <v>0</v>
      </c>
      <c r="J151" s="746"/>
      <c r="K151" s="748">
        <f t="shared" si="21"/>
        <v>0</v>
      </c>
      <c r="L151" s="746"/>
      <c r="M151" s="747">
        <f t="shared" si="22"/>
        <v>0</v>
      </c>
      <c r="N151" s="746"/>
      <c r="O151" s="747">
        <f t="shared" si="23"/>
        <v>0</v>
      </c>
      <c r="P151" s="746"/>
      <c r="Q151" s="747">
        <f t="shared" si="24"/>
        <v>0</v>
      </c>
      <c r="R151" s="746"/>
      <c r="S151" s="748">
        <f t="shared" si="25"/>
        <v>0</v>
      </c>
      <c r="T151" s="747">
        <f t="shared" si="26"/>
        <v>0</v>
      </c>
      <c r="U151" s="747">
        <f t="shared" si="27"/>
        <v>0</v>
      </c>
      <c r="V151" s="747">
        <f t="shared" si="28"/>
        <v>0</v>
      </c>
      <c r="BD151" s="295"/>
      <c r="BE151" s="295"/>
      <c r="BF151" s="295"/>
      <c r="BG151" s="294"/>
      <c r="BH151" s="294"/>
      <c r="BI151" s="294"/>
      <c r="BJ151" s="294"/>
      <c r="BK151" s="294"/>
      <c r="BL151" s="294"/>
      <c r="BM151" s="294"/>
      <c r="BN151" s="294"/>
      <c r="BO151" s="294"/>
      <c r="BP151" s="294"/>
      <c r="BQ151" s="294"/>
      <c r="BR151" s="294"/>
      <c r="BS151" s="294"/>
      <c r="BT151" s="294"/>
      <c r="BU151" s="294"/>
      <c r="BV151" s="294"/>
      <c r="BW151" s="294"/>
      <c r="BX151" s="294"/>
      <c r="BY151" s="294"/>
      <c r="BZ151" s="294"/>
      <c r="CA151" s="294"/>
      <c r="CB151" s="294"/>
      <c r="CC151" s="294"/>
      <c r="CD151" s="294"/>
      <c r="CE151" s="294"/>
      <c r="CF151" s="294"/>
      <c r="CG151" s="294"/>
      <c r="CH151" s="294"/>
      <c r="CI151" s="294"/>
      <c r="CJ151" s="294"/>
      <c r="CK151" s="294"/>
      <c r="CL151" s="294"/>
      <c r="CM151" s="294"/>
      <c r="CN151" s="294"/>
    </row>
    <row r="152" spans="1:92" ht="15" customHeight="1" x14ac:dyDescent="0.35">
      <c r="C152" s="696" t="s">
        <v>960</v>
      </c>
      <c r="D152" s="699"/>
      <c r="E152" s="772" t="s">
        <v>903</v>
      </c>
      <c r="F152" s="752">
        <v>8</v>
      </c>
      <c r="G152" s="746"/>
      <c r="H152" s="746"/>
      <c r="I152" s="747">
        <f t="shared" si="20"/>
        <v>0</v>
      </c>
      <c r="J152" s="746"/>
      <c r="K152" s="748">
        <f t="shared" si="21"/>
        <v>0</v>
      </c>
      <c r="L152" s="746"/>
      <c r="M152" s="747">
        <f t="shared" si="22"/>
        <v>0</v>
      </c>
      <c r="N152" s="746"/>
      <c r="O152" s="747">
        <f t="shared" si="23"/>
        <v>0</v>
      </c>
      <c r="P152" s="746"/>
      <c r="Q152" s="747">
        <f t="shared" si="24"/>
        <v>0</v>
      </c>
      <c r="R152" s="746"/>
      <c r="S152" s="748">
        <f t="shared" si="25"/>
        <v>0</v>
      </c>
      <c r="T152" s="747">
        <f t="shared" si="26"/>
        <v>0</v>
      </c>
      <c r="U152" s="747">
        <f t="shared" si="27"/>
        <v>0</v>
      </c>
      <c r="V152" s="747">
        <f t="shared" si="28"/>
        <v>0</v>
      </c>
      <c r="BD152" s="295"/>
      <c r="BE152" s="295"/>
      <c r="BF152" s="295"/>
      <c r="BG152" s="294"/>
      <c r="BH152" s="294"/>
      <c r="BI152" s="294"/>
      <c r="BJ152" s="294"/>
      <c r="BK152" s="294"/>
      <c r="BL152" s="294"/>
      <c r="BM152" s="294"/>
      <c r="BN152" s="294"/>
      <c r="BO152" s="294"/>
      <c r="BP152" s="294"/>
      <c r="BQ152" s="294"/>
      <c r="BR152" s="294"/>
      <c r="BS152" s="294"/>
      <c r="BT152" s="294"/>
      <c r="BU152" s="294"/>
      <c r="BV152" s="294"/>
      <c r="BW152" s="294"/>
      <c r="BX152" s="294"/>
      <c r="BY152" s="294"/>
      <c r="BZ152" s="294"/>
      <c r="CA152" s="294"/>
      <c r="CB152" s="294"/>
      <c r="CC152" s="294"/>
      <c r="CD152" s="294"/>
      <c r="CE152" s="294"/>
      <c r="CF152" s="294"/>
      <c r="CG152" s="294"/>
      <c r="CH152" s="294"/>
      <c r="CI152" s="294"/>
      <c r="CJ152" s="294"/>
      <c r="CK152" s="294"/>
      <c r="CL152" s="294"/>
      <c r="CM152" s="294"/>
      <c r="CN152" s="294"/>
    </row>
    <row r="153" spans="1:92" ht="15" customHeight="1" x14ac:dyDescent="0.35">
      <c r="C153" s="696" t="s">
        <v>882</v>
      </c>
      <c r="D153" s="699"/>
      <c r="E153" s="772" t="s">
        <v>903</v>
      </c>
      <c r="F153" s="752">
        <v>3</v>
      </c>
      <c r="G153" s="746"/>
      <c r="H153" s="746"/>
      <c r="I153" s="747">
        <f t="shared" si="20"/>
        <v>0</v>
      </c>
      <c r="J153" s="746"/>
      <c r="K153" s="748">
        <f t="shared" si="21"/>
        <v>0</v>
      </c>
      <c r="L153" s="746"/>
      <c r="M153" s="747">
        <f t="shared" si="22"/>
        <v>0</v>
      </c>
      <c r="N153" s="746"/>
      <c r="O153" s="747">
        <f t="shared" si="23"/>
        <v>0</v>
      </c>
      <c r="P153" s="746"/>
      <c r="Q153" s="747">
        <f t="shared" si="24"/>
        <v>0</v>
      </c>
      <c r="R153" s="746"/>
      <c r="S153" s="748">
        <f t="shared" si="25"/>
        <v>0</v>
      </c>
      <c r="T153" s="747">
        <f t="shared" si="26"/>
        <v>0</v>
      </c>
      <c r="U153" s="747">
        <f t="shared" si="27"/>
        <v>0</v>
      </c>
      <c r="V153" s="747">
        <f t="shared" si="28"/>
        <v>0</v>
      </c>
      <c r="BD153" s="295"/>
      <c r="BE153" s="295"/>
      <c r="BF153" s="295"/>
      <c r="BG153" s="294"/>
      <c r="BH153" s="294"/>
      <c r="BI153" s="294"/>
      <c r="BJ153" s="294"/>
      <c r="BK153" s="294"/>
      <c r="BL153" s="294"/>
      <c r="BM153" s="294"/>
      <c r="BN153" s="294"/>
      <c r="BO153" s="294"/>
      <c r="BP153" s="294"/>
      <c r="BQ153" s="294"/>
      <c r="BR153" s="294"/>
      <c r="BS153" s="294"/>
      <c r="BT153" s="294"/>
      <c r="BU153" s="294"/>
      <c r="BV153" s="294"/>
      <c r="BW153" s="294"/>
      <c r="BX153" s="294"/>
      <c r="BY153" s="294"/>
      <c r="BZ153" s="294"/>
      <c r="CA153" s="294"/>
      <c r="CB153" s="294"/>
      <c r="CC153" s="294"/>
      <c r="CD153" s="294"/>
      <c r="CE153" s="294"/>
      <c r="CF153" s="294"/>
      <c r="CG153" s="294"/>
      <c r="CH153" s="294"/>
      <c r="CI153" s="294"/>
      <c r="CJ153" s="294"/>
      <c r="CK153" s="294"/>
      <c r="CL153" s="294"/>
      <c r="CM153" s="294"/>
      <c r="CN153" s="294"/>
    </row>
    <row r="154" spans="1:92" ht="15" customHeight="1" x14ac:dyDescent="0.35">
      <c r="C154" s="696"/>
      <c r="D154" s="723"/>
      <c r="E154" s="698"/>
      <c r="F154" s="753"/>
      <c r="G154" s="746"/>
      <c r="H154" s="746"/>
      <c r="I154" s="747">
        <f t="shared" si="20"/>
        <v>0</v>
      </c>
      <c r="J154" s="746"/>
      <c r="K154" s="748">
        <f t="shared" si="21"/>
        <v>0</v>
      </c>
      <c r="L154" s="746"/>
      <c r="M154" s="747">
        <f t="shared" si="22"/>
        <v>0</v>
      </c>
      <c r="N154" s="746"/>
      <c r="O154" s="747">
        <f t="shared" si="23"/>
        <v>0</v>
      </c>
      <c r="P154" s="746"/>
      <c r="Q154" s="747">
        <f t="shared" si="24"/>
        <v>0</v>
      </c>
      <c r="R154" s="746"/>
      <c r="S154" s="748">
        <f t="shared" si="25"/>
        <v>0</v>
      </c>
      <c r="T154" s="747">
        <f t="shared" si="26"/>
        <v>0</v>
      </c>
      <c r="U154" s="747">
        <f t="shared" si="27"/>
        <v>0</v>
      </c>
      <c r="V154" s="747">
        <f t="shared" si="28"/>
        <v>0</v>
      </c>
      <c r="BD154" s="295"/>
      <c r="BE154" s="295"/>
      <c r="BF154" s="295"/>
      <c r="BG154" s="294"/>
      <c r="BH154" s="294"/>
      <c r="BI154" s="294"/>
      <c r="BJ154" s="294"/>
      <c r="BK154" s="294"/>
      <c r="BL154" s="294"/>
      <c r="BM154" s="294"/>
      <c r="BN154" s="294"/>
      <c r="BO154" s="294"/>
      <c r="BP154" s="294"/>
      <c r="BQ154" s="294"/>
      <c r="BR154" s="294"/>
      <c r="BS154" s="294"/>
      <c r="BT154" s="294"/>
      <c r="BU154" s="294"/>
      <c r="BV154" s="294"/>
      <c r="BW154" s="294"/>
      <c r="BX154" s="294"/>
      <c r="BY154" s="294"/>
      <c r="BZ154" s="294"/>
      <c r="CA154" s="294"/>
      <c r="CB154" s="294"/>
      <c r="CC154" s="294"/>
      <c r="CD154" s="294"/>
      <c r="CE154" s="294"/>
      <c r="CF154" s="294"/>
      <c r="CG154" s="294"/>
      <c r="CH154" s="294"/>
      <c r="CI154" s="294"/>
      <c r="CJ154" s="294"/>
      <c r="CK154" s="294"/>
      <c r="CL154" s="294"/>
      <c r="CM154" s="294"/>
      <c r="CN154" s="294"/>
    </row>
    <row r="155" spans="1:92" s="139" customFormat="1" ht="30" customHeight="1" x14ac:dyDescent="0.35">
      <c r="A155" s="507"/>
      <c r="B155" s="131" t="s">
        <v>455</v>
      </c>
      <c r="C155" s="687" t="s">
        <v>1039</v>
      </c>
      <c r="D155" s="105"/>
      <c r="E155" s="106"/>
      <c r="F155" s="587"/>
      <c r="G155" s="304"/>
      <c r="H155" s="304"/>
      <c r="I155" s="304"/>
      <c r="J155" s="304"/>
      <c r="K155" s="305"/>
      <c r="L155" s="304"/>
      <c r="M155" s="304"/>
      <c r="N155" s="304"/>
      <c r="O155" s="304"/>
      <c r="P155" s="304"/>
      <c r="Q155" s="304"/>
      <c r="R155" s="304"/>
      <c r="S155" s="305"/>
      <c r="T155" s="304"/>
      <c r="U155" s="304"/>
      <c r="V155" s="304"/>
      <c r="W155" s="688"/>
      <c r="X155" s="135"/>
      <c r="Y155" s="131"/>
      <c r="Z155" s="258"/>
      <c r="AA155" s="105"/>
      <c r="AB155" s="106"/>
      <c r="AC155" s="105"/>
      <c r="AE155" s="135"/>
      <c r="AF155" s="131"/>
      <c r="AG155" s="105"/>
      <c r="AH155" s="106"/>
      <c r="AI155" s="105"/>
      <c r="AJ155" s="140"/>
      <c r="AK155" s="143"/>
      <c r="AL155" s="143"/>
      <c r="AM155" s="141"/>
      <c r="AN155" s="142"/>
      <c r="AO155" s="141"/>
      <c r="AP155" s="142"/>
      <c r="AQ155" s="142"/>
      <c r="AR155" s="142"/>
      <c r="AS155" s="140"/>
      <c r="AT155" s="143"/>
      <c r="AU155" s="142"/>
      <c r="AV155" s="142"/>
      <c r="AW155" s="101"/>
      <c r="AX155" s="101"/>
      <c r="AY155" s="101"/>
      <c r="AZ155" s="101"/>
      <c r="BA155" s="101"/>
      <c r="BB155" s="101"/>
      <c r="BC155" s="101"/>
      <c r="BD155" s="301"/>
      <c r="BE155" s="296"/>
      <c r="BF155" s="257"/>
      <c r="BG155" s="257"/>
      <c r="BH155" s="302"/>
      <c r="BI155" s="302"/>
      <c r="BJ155" s="302"/>
      <c r="BK155" s="302"/>
      <c r="BL155" s="302"/>
      <c r="BM155" s="302"/>
      <c r="BN155" s="302"/>
      <c r="BO155" s="302"/>
      <c r="BP155" s="302"/>
      <c r="BQ155" s="302"/>
      <c r="BR155" s="302"/>
      <c r="BS155" s="302"/>
      <c r="BT155" s="302"/>
      <c r="BU155" s="302"/>
      <c r="BV155" s="302"/>
      <c r="BW155" s="302"/>
      <c r="BX155" s="302"/>
      <c r="BY155" s="302"/>
      <c r="BZ155" s="302"/>
      <c r="CA155" s="302"/>
      <c r="CB155" s="302"/>
      <c r="CC155" s="302"/>
      <c r="CD155" s="302"/>
      <c r="CE155" s="302"/>
      <c r="CF155" s="302"/>
      <c r="CG155" s="302"/>
      <c r="CH155" s="302"/>
      <c r="CI155" s="302"/>
      <c r="CJ155" s="302"/>
      <c r="CK155" s="302"/>
      <c r="CL155" s="302"/>
      <c r="CM155" s="302"/>
      <c r="CN155" s="302"/>
    </row>
    <row r="156" spans="1:92" ht="15" customHeight="1" x14ac:dyDescent="0.35">
      <c r="C156" s="696" t="s">
        <v>886</v>
      </c>
      <c r="D156" s="699"/>
      <c r="E156" s="698" t="s">
        <v>903</v>
      </c>
      <c r="F156" s="745">
        <v>1</v>
      </c>
      <c r="G156" s="746"/>
      <c r="H156" s="746"/>
      <c r="I156" s="747">
        <f t="shared" si="20"/>
        <v>0</v>
      </c>
      <c r="J156" s="746"/>
      <c r="K156" s="748">
        <f t="shared" si="21"/>
        <v>0</v>
      </c>
      <c r="L156" s="746"/>
      <c r="M156" s="747">
        <f t="shared" si="22"/>
        <v>0</v>
      </c>
      <c r="N156" s="746"/>
      <c r="O156" s="747">
        <f t="shared" si="23"/>
        <v>0</v>
      </c>
      <c r="P156" s="746"/>
      <c r="Q156" s="747">
        <f t="shared" si="24"/>
        <v>0</v>
      </c>
      <c r="R156" s="746"/>
      <c r="S156" s="748">
        <f t="shared" si="25"/>
        <v>0</v>
      </c>
      <c r="T156" s="747">
        <f t="shared" si="26"/>
        <v>0</v>
      </c>
      <c r="U156" s="747">
        <f t="shared" si="27"/>
        <v>0</v>
      </c>
      <c r="V156" s="747">
        <f t="shared" si="28"/>
        <v>0</v>
      </c>
      <c r="BD156" s="295"/>
      <c r="BE156" s="295"/>
      <c r="BF156" s="295"/>
      <c r="BG156" s="294"/>
      <c r="BH156" s="294"/>
      <c r="BI156" s="294"/>
      <c r="BJ156" s="294"/>
      <c r="BK156" s="294"/>
      <c r="BL156" s="294"/>
      <c r="BM156" s="294"/>
      <c r="BN156" s="294"/>
      <c r="BO156" s="294"/>
      <c r="BP156" s="294"/>
      <c r="BQ156" s="294"/>
      <c r="BR156" s="294"/>
      <c r="BS156" s="294"/>
      <c r="BT156" s="294"/>
      <c r="BU156" s="294"/>
      <c r="BV156" s="294"/>
      <c r="BW156" s="294"/>
      <c r="BX156" s="294"/>
      <c r="BY156" s="294"/>
      <c r="BZ156" s="294"/>
      <c r="CA156" s="294"/>
      <c r="CB156" s="294"/>
      <c r="CC156" s="294"/>
      <c r="CD156" s="294"/>
      <c r="CE156" s="294"/>
      <c r="CF156" s="294"/>
      <c r="CG156" s="294"/>
      <c r="CH156" s="294"/>
      <c r="CI156" s="294"/>
      <c r="CJ156" s="294"/>
      <c r="CK156" s="294"/>
      <c r="CL156" s="294"/>
      <c r="CM156" s="294"/>
      <c r="CN156" s="294"/>
    </row>
    <row r="157" spans="1:92" ht="15" customHeight="1" x14ac:dyDescent="0.35">
      <c r="C157" s="696" t="s">
        <v>888</v>
      </c>
      <c r="D157" s="699"/>
      <c r="E157" s="698" t="s">
        <v>903</v>
      </c>
      <c r="F157" s="745">
        <v>1</v>
      </c>
      <c r="G157" s="746"/>
      <c r="H157" s="746"/>
      <c r="I157" s="747">
        <f t="shared" si="20"/>
        <v>0</v>
      </c>
      <c r="J157" s="746"/>
      <c r="K157" s="748">
        <f t="shared" si="21"/>
        <v>0</v>
      </c>
      <c r="L157" s="746"/>
      <c r="M157" s="747">
        <f t="shared" si="22"/>
        <v>0</v>
      </c>
      <c r="N157" s="746"/>
      <c r="O157" s="747">
        <f t="shared" si="23"/>
        <v>0</v>
      </c>
      <c r="P157" s="746"/>
      <c r="Q157" s="747">
        <f t="shared" si="24"/>
        <v>0</v>
      </c>
      <c r="R157" s="746"/>
      <c r="S157" s="748">
        <f t="shared" si="25"/>
        <v>0</v>
      </c>
      <c r="T157" s="747">
        <f t="shared" si="26"/>
        <v>0</v>
      </c>
      <c r="U157" s="747">
        <f t="shared" si="27"/>
        <v>0</v>
      </c>
      <c r="V157" s="747">
        <f t="shared" si="28"/>
        <v>0</v>
      </c>
      <c r="BD157" s="295"/>
      <c r="BE157" s="295"/>
      <c r="BF157" s="295"/>
      <c r="BG157" s="294"/>
      <c r="BH157" s="294"/>
      <c r="BI157" s="294"/>
      <c r="BJ157" s="294"/>
      <c r="BK157" s="294"/>
      <c r="BL157" s="294"/>
      <c r="BM157" s="294"/>
      <c r="BN157" s="294"/>
      <c r="BO157" s="294"/>
      <c r="BP157" s="294"/>
      <c r="BQ157" s="294"/>
      <c r="BR157" s="294"/>
      <c r="BS157" s="294"/>
      <c r="BT157" s="294"/>
      <c r="BU157" s="294"/>
      <c r="BV157" s="294"/>
      <c r="BW157" s="294"/>
      <c r="BX157" s="294"/>
      <c r="BY157" s="294"/>
      <c r="BZ157" s="294"/>
      <c r="CA157" s="294"/>
      <c r="CB157" s="294"/>
      <c r="CC157" s="294"/>
      <c r="CD157" s="294"/>
      <c r="CE157" s="294"/>
      <c r="CF157" s="294"/>
      <c r="CG157" s="294"/>
      <c r="CH157" s="294"/>
      <c r="CI157" s="294"/>
      <c r="CJ157" s="294"/>
      <c r="CK157" s="294"/>
      <c r="CL157" s="294"/>
      <c r="CM157" s="294"/>
      <c r="CN157" s="294"/>
    </row>
    <row r="158" spans="1:92" ht="15" customHeight="1" x14ac:dyDescent="0.35">
      <c r="C158" s="696" t="s">
        <v>890</v>
      </c>
      <c r="D158" s="699"/>
      <c r="E158" s="698" t="s">
        <v>903</v>
      </c>
      <c r="F158" s="745">
        <v>1</v>
      </c>
      <c r="G158" s="746"/>
      <c r="H158" s="746"/>
      <c r="I158" s="747">
        <f t="shared" si="20"/>
        <v>0</v>
      </c>
      <c r="J158" s="746"/>
      <c r="K158" s="748">
        <f t="shared" si="21"/>
        <v>0</v>
      </c>
      <c r="L158" s="746"/>
      <c r="M158" s="747">
        <f t="shared" si="22"/>
        <v>0</v>
      </c>
      <c r="N158" s="746"/>
      <c r="O158" s="747">
        <f t="shared" si="23"/>
        <v>0</v>
      </c>
      <c r="P158" s="746"/>
      <c r="Q158" s="747">
        <f t="shared" si="24"/>
        <v>0</v>
      </c>
      <c r="R158" s="746"/>
      <c r="S158" s="748">
        <f t="shared" si="25"/>
        <v>0</v>
      </c>
      <c r="T158" s="747">
        <f t="shared" si="26"/>
        <v>0</v>
      </c>
      <c r="U158" s="747">
        <f t="shared" si="27"/>
        <v>0</v>
      </c>
      <c r="V158" s="747">
        <f t="shared" si="28"/>
        <v>0</v>
      </c>
      <c r="BD158" s="295"/>
      <c r="BE158" s="295"/>
      <c r="BF158" s="295"/>
      <c r="BG158" s="294"/>
      <c r="BH158" s="294"/>
      <c r="BI158" s="294"/>
      <c r="BJ158" s="294"/>
      <c r="BK158" s="294"/>
      <c r="BL158" s="294"/>
      <c r="BM158" s="294"/>
      <c r="BN158" s="294"/>
      <c r="BO158" s="294"/>
      <c r="BP158" s="294"/>
      <c r="BQ158" s="294"/>
      <c r="BR158" s="294"/>
      <c r="BS158" s="294"/>
      <c r="BT158" s="294"/>
      <c r="BU158" s="294"/>
      <c r="BV158" s="294"/>
      <c r="BW158" s="294"/>
      <c r="BX158" s="294"/>
      <c r="BY158" s="294"/>
      <c r="BZ158" s="294"/>
      <c r="CA158" s="294"/>
      <c r="CB158" s="294"/>
      <c r="CC158" s="294"/>
      <c r="CD158" s="294"/>
      <c r="CE158" s="294"/>
      <c r="CF158" s="294"/>
      <c r="CG158" s="294"/>
      <c r="CH158" s="294"/>
      <c r="CI158" s="294"/>
      <c r="CJ158" s="294"/>
      <c r="CK158" s="294"/>
      <c r="CL158" s="294"/>
      <c r="CM158" s="294"/>
      <c r="CN158" s="294"/>
    </row>
    <row r="159" spans="1:92" ht="15" customHeight="1" x14ac:dyDescent="0.35">
      <c r="C159" s="696" t="s">
        <v>892</v>
      </c>
      <c r="D159" s="699"/>
      <c r="E159" s="698" t="s">
        <v>903</v>
      </c>
      <c r="F159" s="745">
        <v>1</v>
      </c>
      <c r="G159" s="746"/>
      <c r="H159" s="746"/>
      <c r="I159" s="747">
        <f t="shared" si="20"/>
        <v>0</v>
      </c>
      <c r="J159" s="746"/>
      <c r="K159" s="748">
        <f t="shared" si="21"/>
        <v>0</v>
      </c>
      <c r="L159" s="746"/>
      <c r="M159" s="747">
        <f t="shared" si="22"/>
        <v>0</v>
      </c>
      <c r="N159" s="746"/>
      <c r="O159" s="747">
        <f t="shared" si="23"/>
        <v>0</v>
      </c>
      <c r="P159" s="746"/>
      <c r="Q159" s="747">
        <f t="shared" si="24"/>
        <v>0</v>
      </c>
      <c r="R159" s="746"/>
      <c r="S159" s="748">
        <f t="shared" si="25"/>
        <v>0</v>
      </c>
      <c r="T159" s="747">
        <f t="shared" si="26"/>
        <v>0</v>
      </c>
      <c r="U159" s="747">
        <f t="shared" si="27"/>
        <v>0</v>
      </c>
      <c r="V159" s="747">
        <f t="shared" si="28"/>
        <v>0</v>
      </c>
      <c r="BD159" s="295"/>
      <c r="BE159" s="295"/>
      <c r="BF159" s="295"/>
      <c r="BG159" s="294"/>
      <c r="BH159" s="294"/>
      <c r="BI159" s="294"/>
      <c r="BJ159" s="294"/>
      <c r="BK159" s="294"/>
      <c r="BL159" s="294"/>
      <c r="BM159" s="294"/>
      <c r="BN159" s="294"/>
      <c r="BO159" s="294"/>
      <c r="BP159" s="294"/>
      <c r="BQ159" s="294"/>
      <c r="BR159" s="294"/>
      <c r="BS159" s="294"/>
      <c r="BT159" s="294"/>
      <c r="BU159" s="294"/>
      <c r="BV159" s="294"/>
      <c r="BW159" s="294"/>
      <c r="BX159" s="294"/>
      <c r="BY159" s="294"/>
      <c r="BZ159" s="294"/>
      <c r="CA159" s="294"/>
      <c r="CB159" s="294"/>
      <c r="CC159" s="294"/>
      <c r="CD159" s="294"/>
      <c r="CE159" s="294"/>
      <c r="CF159" s="294"/>
      <c r="CG159" s="294"/>
      <c r="CH159" s="294"/>
      <c r="CI159" s="294"/>
      <c r="CJ159" s="294"/>
      <c r="CK159" s="294"/>
      <c r="CL159" s="294"/>
      <c r="CM159" s="294"/>
      <c r="CN159" s="294"/>
    </row>
    <row r="160" spans="1:92" ht="15" customHeight="1" x14ac:dyDescent="0.35">
      <c r="C160" s="696"/>
      <c r="D160" s="723"/>
      <c r="E160" s="698"/>
      <c r="F160" s="751"/>
      <c r="G160" s="746"/>
      <c r="H160" s="746"/>
      <c r="I160" s="747">
        <f t="shared" si="20"/>
        <v>0</v>
      </c>
      <c r="J160" s="746"/>
      <c r="K160" s="748">
        <f t="shared" si="21"/>
        <v>0</v>
      </c>
      <c r="L160" s="746"/>
      <c r="M160" s="747">
        <f t="shared" si="22"/>
        <v>0</v>
      </c>
      <c r="N160" s="746"/>
      <c r="O160" s="747">
        <f t="shared" si="23"/>
        <v>0</v>
      </c>
      <c r="P160" s="746"/>
      <c r="Q160" s="747">
        <f t="shared" si="24"/>
        <v>0</v>
      </c>
      <c r="R160" s="746"/>
      <c r="S160" s="748">
        <f t="shared" si="25"/>
        <v>0</v>
      </c>
      <c r="T160" s="747">
        <f t="shared" si="26"/>
        <v>0</v>
      </c>
      <c r="U160" s="747">
        <f t="shared" si="27"/>
        <v>0</v>
      </c>
      <c r="V160" s="747">
        <f t="shared" si="28"/>
        <v>0</v>
      </c>
      <c r="BD160" s="295"/>
      <c r="BE160" s="295"/>
      <c r="BF160" s="295"/>
      <c r="BG160" s="294"/>
      <c r="BH160" s="294"/>
      <c r="BI160" s="294"/>
      <c r="BJ160" s="294"/>
      <c r="BK160" s="294"/>
      <c r="BL160" s="294"/>
      <c r="BM160" s="294"/>
      <c r="BN160" s="294"/>
      <c r="BO160" s="294"/>
      <c r="BP160" s="294"/>
      <c r="BQ160" s="294"/>
      <c r="BR160" s="294"/>
      <c r="BS160" s="294"/>
      <c r="BT160" s="294"/>
      <c r="BU160" s="294"/>
      <c r="BV160" s="294"/>
      <c r="BW160" s="294"/>
      <c r="BX160" s="294"/>
      <c r="BY160" s="294"/>
      <c r="BZ160" s="294"/>
      <c r="CA160" s="294"/>
      <c r="CB160" s="294"/>
      <c r="CC160" s="294"/>
      <c r="CD160" s="294"/>
      <c r="CE160" s="294"/>
      <c r="CF160" s="294"/>
      <c r="CG160" s="294"/>
      <c r="CH160" s="294"/>
      <c r="CI160" s="294"/>
      <c r="CJ160" s="294"/>
      <c r="CK160" s="294"/>
      <c r="CL160" s="294"/>
      <c r="CM160" s="294"/>
      <c r="CN160" s="294"/>
    </row>
    <row r="161" spans="1:92" s="139" customFormat="1" ht="30" customHeight="1" x14ac:dyDescent="0.35">
      <c r="A161" s="507"/>
      <c r="B161" s="131" t="s">
        <v>470</v>
      </c>
      <c r="C161" s="687" t="s">
        <v>1040</v>
      </c>
      <c r="D161" s="105"/>
      <c r="E161" s="106"/>
      <c r="F161" s="587"/>
      <c r="G161" s="304"/>
      <c r="H161" s="304"/>
      <c r="I161" s="304"/>
      <c r="J161" s="304"/>
      <c r="K161" s="305"/>
      <c r="L161" s="304"/>
      <c r="M161" s="304"/>
      <c r="N161" s="304"/>
      <c r="O161" s="304"/>
      <c r="P161" s="304"/>
      <c r="Q161" s="304"/>
      <c r="R161" s="304"/>
      <c r="S161" s="305"/>
      <c r="T161" s="304"/>
      <c r="U161" s="304"/>
      <c r="V161" s="304"/>
      <c r="W161" s="688"/>
      <c r="X161" s="135"/>
      <c r="Y161" s="131"/>
      <c r="Z161" s="258"/>
      <c r="AA161" s="105"/>
      <c r="AB161" s="106"/>
      <c r="AC161" s="105"/>
      <c r="AE161" s="135"/>
      <c r="AF161" s="131"/>
      <c r="AG161" s="105"/>
      <c r="AH161" s="106"/>
      <c r="AI161" s="105"/>
      <c r="AJ161" s="140"/>
      <c r="AK161" s="143"/>
      <c r="AL161" s="143"/>
      <c r="AM161" s="141"/>
      <c r="AN161" s="142"/>
      <c r="AO161" s="141"/>
      <c r="AP161" s="142"/>
      <c r="AQ161" s="142"/>
      <c r="AR161" s="142"/>
      <c r="AS161" s="140"/>
      <c r="AT161" s="143"/>
      <c r="AU161" s="142"/>
      <c r="AV161" s="142"/>
      <c r="AW161" s="101"/>
      <c r="AX161" s="101"/>
      <c r="AY161" s="101"/>
      <c r="AZ161" s="101"/>
      <c r="BA161" s="101"/>
      <c r="BB161" s="101"/>
      <c r="BC161" s="101"/>
      <c r="BD161" s="301"/>
      <c r="BE161" s="296"/>
      <c r="BF161" s="257"/>
      <c r="BG161" s="257"/>
      <c r="BH161" s="302"/>
      <c r="BI161" s="302"/>
      <c r="BJ161" s="302"/>
      <c r="BK161" s="302"/>
      <c r="BL161" s="302"/>
      <c r="BM161" s="302"/>
      <c r="BN161" s="302"/>
      <c r="BO161" s="302"/>
      <c r="BP161" s="302"/>
      <c r="BQ161" s="302"/>
      <c r="BR161" s="302"/>
      <c r="BS161" s="302"/>
      <c r="BT161" s="302"/>
      <c r="BU161" s="302"/>
      <c r="BV161" s="302"/>
      <c r="BW161" s="302"/>
      <c r="BX161" s="302"/>
      <c r="BY161" s="302"/>
      <c r="BZ161" s="302"/>
      <c r="CA161" s="302"/>
      <c r="CB161" s="302"/>
      <c r="CC161" s="302"/>
      <c r="CD161" s="302"/>
      <c r="CE161" s="302"/>
      <c r="CF161" s="302"/>
      <c r="CG161" s="302"/>
      <c r="CH161" s="302"/>
      <c r="CI161" s="302"/>
      <c r="CJ161" s="302"/>
      <c r="CK161" s="302"/>
      <c r="CL161" s="302"/>
      <c r="CM161" s="302"/>
      <c r="CN161" s="302"/>
    </row>
    <row r="162" spans="1:92" ht="15" customHeight="1" x14ac:dyDescent="0.35">
      <c r="C162" s="737" t="s">
        <v>961</v>
      </c>
      <c r="D162" s="699"/>
      <c r="E162" s="698" t="s">
        <v>903</v>
      </c>
      <c r="F162" s="752">
        <v>1</v>
      </c>
      <c r="G162" s="746"/>
      <c r="H162" s="746"/>
      <c r="I162" s="747">
        <f t="shared" si="20"/>
        <v>0</v>
      </c>
      <c r="J162" s="746"/>
      <c r="K162" s="748">
        <f t="shared" si="21"/>
        <v>0</v>
      </c>
      <c r="L162" s="746"/>
      <c r="M162" s="747">
        <f t="shared" si="22"/>
        <v>0</v>
      </c>
      <c r="N162" s="746"/>
      <c r="O162" s="747">
        <f t="shared" si="23"/>
        <v>0</v>
      </c>
      <c r="P162" s="746"/>
      <c r="Q162" s="747">
        <f t="shared" si="24"/>
        <v>0</v>
      </c>
      <c r="R162" s="746"/>
      <c r="S162" s="748">
        <f t="shared" si="25"/>
        <v>0</v>
      </c>
      <c r="T162" s="747">
        <f t="shared" si="26"/>
        <v>0</v>
      </c>
      <c r="U162" s="747">
        <f t="shared" si="27"/>
        <v>0</v>
      </c>
      <c r="V162" s="747">
        <f t="shared" si="28"/>
        <v>0</v>
      </c>
      <c r="BD162" s="295"/>
      <c r="BE162" s="295"/>
      <c r="BF162" s="295"/>
      <c r="BG162" s="294"/>
      <c r="BH162" s="294"/>
      <c r="BI162" s="294"/>
      <c r="BJ162" s="294"/>
      <c r="BK162" s="294"/>
      <c r="BL162" s="294"/>
      <c r="BM162" s="294"/>
      <c r="BN162" s="294"/>
      <c r="BO162" s="294"/>
      <c r="BP162" s="294"/>
      <c r="BQ162" s="294"/>
      <c r="BR162" s="294"/>
      <c r="BS162" s="294"/>
      <c r="BT162" s="294"/>
      <c r="BU162" s="294"/>
      <c r="BV162" s="294"/>
      <c r="BW162" s="294"/>
      <c r="BX162" s="294"/>
      <c r="BY162" s="294"/>
      <c r="BZ162" s="294"/>
      <c r="CA162" s="294"/>
      <c r="CB162" s="294"/>
      <c r="CC162" s="294"/>
      <c r="CD162" s="294"/>
      <c r="CE162" s="294"/>
      <c r="CF162" s="294"/>
      <c r="CG162" s="294"/>
      <c r="CH162" s="294"/>
      <c r="CI162" s="294"/>
      <c r="CJ162" s="294"/>
      <c r="CK162" s="294"/>
      <c r="CL162" s="294"/>
      <c r="CM162" s="294"/>
      <c r="CN162" s="294"/>
    </row>
    <row r="163" spans="1:92" ht="15" customHeight="1" x14ac:dyDescent="0.35">
      <c r="C163" s="696" t="s">
        <v>962</v>
      </c>
      <c r="D163" s="699"/>
      <c r="E163" s="698"/>
      <c r="F163" s="752"/>
      <c r="G163" s="746"/>
      <c r="H163" s="746"/>
      <c r="I163" s="747">
        <f t="shared" si="20"/>
        <v>0</v>
      </c>
      <c r="J163" s="746"/>
      <c r="K163" s="748">
        <f t="shared" si="21"/>
        <v>0</v>
      </c>
      <c r="L163" s="746"/>
      <c r="M163" s="747">
        <f t="shared" si="22"/>
        <v>0</v>
      </c>
      <c r="N163" s="746"/>
      <c r="O163" s="747">
        <f t="shared" si="23"/>
        <v>0</v>
      </c>
      <c r="P163" s="746"/>
      <c r="Q163" s="747">
        <f t="shared" si="24"/>
        <v>0</v>
      </c>
      <c r="R163" s="746"/>
      <c r="S163" s="748">
        <f t="shared" si="25"/>
        <v>0</v>
      </c>
      <c r="T163" s="747">
        <f t="shared" si="26"/>
        <v>0</v>
      </c>
      <c r="U163" s="747">
        <f t="shared" si="27"/>
        <v>0</v>
      </c>
      <c r="V163" s="747">
        <f t="shared" si="28"/>
        <v>0</v>
      </c>
      <c r="BD163" s="295"/>
      <c r="BE163" s="295"/>
      <c r="BF163" s="295"/>
      <c r="BG163" s="294"/>
      <c r="BH163" s="294"/>
      <c r="BI163" s="294"/>
      <c r="BJ163" s="294"/>
      <c r="BK163" s="294"/>
      <c r="BL163" s="294"/>
      <c r="BM163" s="294"/>
      <c r="BN163" s="294"/>
      <c r="BO163" s="294"/>
      <c r="BP163" s="294"/>
      <c r="BQ163" s="294"/>
      <c r="BR163" s="294"/>
      <c r="BS163" s="294"/>
      <c r="BT163" s="294"/>
      <c r="BU163" s="294"/>
      <c r="BV163" s="294"/>
      <c r="BW163" s="294"/>
      <c r="BX163" s="294"/>
      <c r="BY163" s="294"/>
      <c r="BZ163" s="294"/>
      <c r="CA163" s="294"/>
      <c r="CB163" s="294"/>
      <c r="CC163" s="294"/>
      <c r="CD163" s="294"/>
      <c r="CE163" s="294"/>
      <c r="CF163" s="294"/>
      <c r="CG163" s="294"/>
      <c r="CH163" s="294"/>
      <c r="CI163" s="294"/>
      <c r="CJ163" s="294"/>
      <c r="CK163" s="294"/>
      <c r="CL163" s="294"/>
      <c r="CM163" s="294"/>
      <c r="CN163" s="294"/>
    </row>
    <row r="164" spans="1:92" ht="15" customHeight="1" x14ac:dyDescent="0.35">
      <c r="C164" s="696" t="s">
        <v>963</v>
      </c>
      <c r="D164" s="699"/>
      <c r="E164" s="698"/>
      <c r="F164" s="745"/>
      <c r="G164" s="746"/>
      <c r="H164" s="746"/>
      <c r="I164" s="747">
        <f t="shared" si="20"/>
        <v>0</v>
      </c>
      <c r="J164" s="746"/>
      <c r="K164" s="748">
        <f t="shared" si="21"/>
        <v>0</v>
      </c>
      <c r="L164" s="746"/>
      <c r="M164" s="747">
        <f t="shared" si="22"/>
        <v>0</v>
      </c>
      <c r="N164" s="746"/>
      <c r="O164" s="747">
        <f t="shared" si="23"/>
        <v>0</v>
      </c>
      <c r="P164" s="746"/>
      <c r="Q164" s="747">
        <f t="shared" si="24"/>
        <v>0</v>
      </c>
      <c r="R164" s="746"/>
      <c r="S164" s="748">
        <f t="shared" si="25"/>
        <v>0</v>
      </c>
      <c r="T164" s="747">
        <f t="shared" si="26"/>
        <v>0</v>
      </c>
      <c r="U164" s="747">
        <f t="shared" si="27"/>
        <v>0</v>
      </c>
      <c r="V164" s="747">
        <f t="shared" si="28"/>
        <v>0</v>
      </c>
      <c r="BD164" s="295"/>
      <c r="BE164" s="295"/>
      <c r="BF164" s="295"/>
      <c r="BG164" s="294"/>
      <c r="BH164" s="294"/>
      <c r="BI164" s="294"/>
      <c r="BJ164" s="294"/>
      <c r="BK164" s="294"/>
      <c r="BL164" s="294"/>
      <c r="BM164" s="294"/>
      <c r="BN164" s="294"/>
      <c r="BO164" s="294"/>
      <c r="BP164" s="294"/>
      <c r="BQ164" s="294"/>
      <c r="BR164" s="294"/>
      <c r="BS164" s="294"/>
      <c r="BT164" s="294"/>
      <c r="BU164" s="294"/>
      <c r="BV164" s="294"/>
      <c r="BW164" s="294"/>
      <c r="BX164" s="294"/>
      <c r="BY164" s="294"/>
      <c r="BZ164" s="294"/>
      <c r="CA164" s="294"/>
      <c r="CB164" s="294"/>
      <c r="CC164" s="294"/>
      <c r="CD164" s="294"/>
      <c r="CE164" s="294"/>
      <c r="CF164" s="294"/>
      <c r="CG164" s="294"/>
      <c r="CH164" s="294"/>
      <c r="CI164" s="294"/>
      <c r="CJ164" s="294"/>
      <c r="CK164" s="294"/>
      <c r="CL164" s="294"/>
      <c r="CM164" s="294"/>
      <c r="CN164" s="294"/>
    </row>
    <row r="165" spans="1:92" ht="15" customHeight="1" x14ac:dyDescent="0.35">
      <c r="C165" s="696" t="s">
        <v>964</v>
      </c>
      <c r="D165" s="699"/>
      <c r="E165" s="698"/>
      <c r="F165" s="745"/>
      <c r="G165" s="746"/>
      <c r="H165" s="746"/>
      <c r="I165" s="747">
        <f t="shared" si="20"/>
        <v>0</v>
      </c>
      <c r="J165" s="746"/>
      <c r="K165" s="748">
        <f t="shared" si="21"/>
        <v>0</v>
      </c>
      <c r="L165" s="746"/>
      <c r="M165" s="747">
        <f t="shared" si="22"/>
        <v>0</v>
      </c>
      <c r="N165" s="746"/>
      <c r="O165" s="747">
        <f t="shared" si="23"/>
        <v>0</v>
      </c>
      <c r="P165" s="746"/>
      <c r="Q165" s="747">
        <f t="shared" si="24"/>
        <v>0</v>
      </c>
      <c r="R165" s="746"/>
      <c r="S165" s="748">
        <f t="shared" si="25"/>
        <v>0</v>
      </c>
      <c r="T165" s="747">
        <f t="shared" si="26"/>
        <v>0</v>
      </c>
      <c r="U165" s="747">
        <f t="shared" si="27"/>
        <v>0</v>
      </c>
      <c r="V165" s="747">
        <f t="shared" si="28"/>
        <v>0</v>
      </c>
      <c r="BD165" s="295"/>
      <c r="BE165" s="295"/>
      <c r="BF165" s="295"/>
      <c r="BG165" s="294"/>
      <c r="BH165" s="294"/>
      <c r="BI165" s="294"/>
      <c r="BJ165" s="294"/>
      <c r="BK165" s="294"/>
      <c r="BL165" s="294"/>
      <c r="BM165" s="294"/>
      <c r="BN165" s="294"/>
      <c r="BO165" s="294"/>
      <c r="BP165" s="294"/>
      <c r="BQ165" s="294"/>
      <c r="BR165" s="294"/>
      <c r="BS165" s="294"/>
      <c r="BT165" s="294"/>
      <c r="BU165" s="294"/>
      <c r="BV165" s="294"/>
      <c r="BW165" s="294"/>
      <c r="BX165" s="294"/>
      <c r="BY165" s="294"/>
      <c r="BZ165" s="294"/>
      <c r="CA165" s="294"/>
      <c r="CB165" s="294"/>
      <c r="CC165" s="294"/>
      <c r="CD165" s="294"/>
      <c r="CE165" s="294"/>
      <c r="CF165" s="294"/>
      <c r="CG165" s="294"/>
      <c r="CH165" s="294"/>
      <c r="CI165" s="294"/>
      <c r="CJ165" s="294"/>
      <c r="CK165" s="294"/>
      <c r="CL165" s="294"/>
      <c r="CM165" s="294"/>
      <c r="CN165" s="294"/>
    </row>
    <row r="166" spans="1:92" ht="15" customHeight="1" x14ac:dyDescent="0.35">
      <c r="C166" s="696" t="s">
        <v>965</v>
      </c>
      <c r="D166" s="699"/>
      <c r="E166" s="698"/>
      <c r="F166" s="745"/>
      <c r="G166" s="746"/>
      <c r="H166" s="746"/>
      <c r="I166" s="747">
        <f t="shared" si="20"/>
        <v>0</v>
      </c>
      <c r="J166" s="746"/>
      <c r="K166" s="748">
        <f t="shared" si="21"/>
        <v>0</v>
      </c>
      <c r="L166" s="746"/>
      <c r="M166" s="747">
        <f t="shared" si="22"/>
        <v>0</v>
      </c>
      <c r="N166" s="746"/>
      <c r="O166" s="747">
        <f t="shared" si="23"/>
        <v>0</v>
      </c>
      <c r="P166" s="746"/>
      <c r="Q166" s="747">
        <f t="shared" si="24"/>
        <v>0</v>
      </c>
      <c r="R166" s="746"/>
      <c r="S166" s="748">
        <f t="shared" si="25"/>
        <v>0</v>
      </c>
      <c r="T166" s="747">
        <f t="shared" si="26"/>
        <v>0</v>
      </c>
      <c r="U166" s="747">
        <f t="shared" si="27"/>
        <v>0</v>
      </c>
      <c r="V166" s="747">
        <f t="shared" si="28"/>
        <v>0</v>
      </c>
      <c r="BD166" s="295"/>
      <c r="BE166" s="295"/>
      <c r="BF166" s="295"/>
      <c r="BG166" s="294"/>
      <c r="BH166" s="294"/>
      <c r="BI166" s="294"/>
      <c r="BJ166" s="294"/>
      <c r="BK166" s="294"/>
      <c r="BL166" s="294"/>
      <c r="BM166" s="294"/>
      <c r="BN166" s="294"/>
      <c r="BO166" s="294"/>
      <c r="BP166" s="294"/>
      <c r="BQ166" s="294"/>
      <c r="BR166" s="294"/>
      <c r="BS166" s="294"/>
      <c r="BT166" s="294"/>
      <c r="BU166" s="294"/>
      <c r="BV166" s="294"/>
      <c r="BW166" s="294"/>
      <c r="BX166" s="294"/>
      <c r="BY166" s="294"/>
      <c r="BZ166" s="294"/>
      <c r="CA166" s="294"/>
      <c r="CB166" s="294"/>
      <c r="CC166" s="294"/>
      <c r="CD166" s="294"/>
      <c r="CE166" s="294"/>
      <c r="CF166" s="294"/>
      <c r="CG166" s="294"/>
      <c r="CH166" s="294"/>
      <c r="CI166" s="294"/>
      <c r="CJ166" s="294"/>
      <c r="CK166" s="294"/>
      <c r="CL166" s="294"/>
      <c r="CM166" s="294"/>
      <c r="CN166" s="294"/>
    </row>
    <row r="167" spans="1:92" ht="15" customHeight="1" x14ac:dyDescent="0.35">
      <c r="C167" s="696" t="s">
        <v>966</v>
      </c>
      <c r="D167" s="699"/>
      <c r="E167" s="698"/>
      <c r="F167" s="745"/>
      <c r="G167" s="746"/>
      <c r="H167" s="746"/>
      <c r="I167" s="747">
        <f t="shared" si="20"/>
        <v>0</v>
      </c>
      <c r="J167" s="746"/>
      <c r="K167" s="748">
        <f t="shared" si="21"/>
        <v>0</v>
      </c>
      <c r="L167" s="746"/>
      <c r="M167" s="747">
        <f t="shared" si="22"/>
        <v>0</v>
      </c>
      <c r="N167" s="746"/>
      <c r="O167" s="747">
        <f t="shared" si="23"/>
        <v>0</v>
      </c>
      <c r="P167" s="746"/>
      <c r="Q167" s="747">
        <f t="shared" si="24"/>
        <v>0</v>
      </c>
      <c r="R167" s="746"/>
      <c r="S167" s="748">
        <f t="shared" si="25"/>
        <v>0</v>
      </c>
      <c r="T167" s="747">
        <f t="shared" si="26"/>
        <v>0</v>
      </c>
      <c r="U167" s="747">
        <f t="shared" si="27"/>
        <v>0</v>
      </c>
      <c r="V167" s="747">
        <f t="shared" si="28"/>
        <v>0</v>
      </c>
      <c r="BD167" s="295"/>
      <c r="BE167" s="295"/>
      <c r="BF167" s="295"/>
      <c r="BG167" s="294"/>
      <c r="BH167" s="294"/>
      <c r="BI167" s="294"/>
      <c r="BJ167" s="294"/>
      <c r="BK167" s="294"/>
      <c r="BL167" s="294"/>
      <c r="BM167" s="294"/>
      <c r="BN167" s="294"/>
      <c r="BO167" s="294"/>
      <c r="BP167" s="294"/>
      <c r="BQ167" s="294"/>
      <c r="BR167" s="294"/>
      <c r="BS167" s="294"/>
      <c r="BT167" s="294"/>
      <c r="BU167" s="294"/>
      <c r="BV167" s="294"/>
      <c r="BW167" s="294"/>
      <c r="BX167" s="294"/>
      <c r="BY167" s="294"/>
      <c r="BZ167" s="294"/>
      <c r="CA167" s="294"/>
      <c r="CB167" s="294"/>
      <c r="CC167" s="294"/>
      <c r="CD167" s="294"/>
      <c r="CE167" s="294"/>
      <c r="CF167" s="294"/>
      <c r="CG167" s="294"/>
      <c r="CH167" s="294"/>
      <c r="CI167" s="294"/>
      <c r="CJ167" s="294"/>
      <c r="CK167" s="294"/>
      <c r="CL167" s="294"/>
      <c r="CM167" s="294"/>
      <c r="CN167" s="294"/>
    </row>
    <row r="168" spans="1:92" ht="15" customHeight="1" x14ac:dyDescent="0.35">
      <c r="C168" s="696" t="s">
        <v>967</v>
      </c>
      <c r="D168" s="699"/>
      <c r="E168" s="698"/>
      <c r="F168" s="745"/>
      <c r="G168" s="746"/>
      <c r="H168" s="746"/>
      <c r="I168" s="747">
        <f t="shared" si="20"/>
        <v>0</v>
      </c>
      <c r="J168" s="746"/>
      <c r="K168" s="748">
        <f t="shared" si="21"/>
        <v>0</v>
      </c>
      <c r="L168" s="746"/>
      <c r="M168" s="747">
        <f t="shared" si="22"/>
        <v>0</v>
      </c>
      <c r="N168" s="746"/>
      <c r="O168" s="747">
        <f t="shared" si="23"/>
        <v>0</v>
      </c>
      <c r="P168" s="746"/>
      <c r="Q168" s="747">
        <f t="shared" si="24"/>
        <v>0</v>
      </c>
      <c r="R168" s="746"/>
      <c r="S168" s="748">
        <f t="shared" si="25"/>
        <v>0</v>
      </c>
      <c r="T168" s="747">
        <f t="shared" si="26"/>
        <v>0</v>
      </c>
      <c r="U168" s="747">
        <f t="shared" si="27"/>
        <v>0</v>
      </c>
      <c r="V168" s="747">
        <f t="shared" si="28"/>
        <v>0</v>
      </c>
      <c r="BD168" s="295"/>
      <c r="BE168" s="295"/>
      <c r="BF168" s="295"/>
      <c r="BG168" s="294"/>
      <c r="BH168" s="294"/>
      <c r="BI168" s="294"/>
      <c r="BJ168" s="294"/>
      <c r="BK168" s="294"/>
      <c r="BL168" s="294"/>
      <c r="BM168" s="294"/>
      <c r="BN168" s="294"/>
      <c r="BO168" s="294"/>
      <c r="BP168" s="294"/>
      <c r="BQ168" s="294"/>
      <c r="BR168" s="294"/>
      <c r="BS168" s="294"/>
      <c r="BT168" s="294"/>
      <c r="BU168" s="294"/>
      <c r="BV168" s="294"/>
      <c r="BW168" s="294"/>
      <c r="BX168" s="294"/>
      <c r="BY168" s="294"/>
      <c r="BZ168" s="294"/>
      <c r="CA168" s="294"/>
      <c r="CB168" s="294"/>
      <c r="CC168" s="294"/>
      <c r="CD168" s="294"/>
      <c r="CE168" s="294"/>
      <c r="CF168" s="294"/>
      <c r="CG168" s="294"/>
      <c r="CH168" s="294"/>
      <c r="CI168" s="294"/>
      <c r="CJ168" s="294"/>
      <c r="CK168" s="294"/>
      <c r="CL168" s="294"/>
      <c r="CM168" s="294"/>
      <c r="CN168" s="294"/>
    </row>
    <row r="169" spans="1:92" ht="15" customHeight="1" x14ac:dyDescent="0.35">
      <c r="C169" s="696" t="s">
        <v>968</v>
      </c>
      <c r="D169" s="699"/>
      <c r="E169" s="698"/>
      <c r="F169" s="745"/>
      <c r="G169" s="746"/>
      <c r="H169" s="746"/>
      <c r="I169" s="747">
        <f t="shared" si="20"/>
        <v>0</v>
      </c>
      <c r="J169" s="746"/>
      <c r="K169" s="748">
        <f t="shared" si="21"/>
        <v>0</v>
      </c>
      <c r="L169" s="746"/>
      <c r="M169" s="747">
        <f t="shared" si="22"/>
        <v>0</v>
      </c>
      <c r="N169" s="746"/>
      <c r="O169" s="747">
        <f t="shared" si="23"/>
        <v>0</v>
      </c>
      <c r="P169" s="746"/>
      <c r="Q169" s="747">
        <f t="shared" si="24"/>
        <v>0</v>
      </c>
      <c r="R169" s="746"/>
      <c r="S169" s="748">
        <f t="shared" si="25"/>
        <v>0</v>
      </c>
      <c r="T169" s="747">
        <f t="shared" si="26"/>
        <v>0</v>
      </c>
      <c r="U169" s="747">
        <f t="shared" si="27"/>
        <v>0</v>
      </c>
      <c r="V169" s="747">
        <f t="shared" si="28"/>
        <v>0</v>
      </c>
      <c r="BD169" s="295"/>
      <c r="BE169" s="295"/>
      <c r="BF169" s="295"/>
      <c r="BG169" s="294"/>
      <c r="BH169" s="294"/>
      <c r="BI169" s="294"/>
      <c r="BJ169" s="294"/>
      <c r="BK169" s="294"/>
      <c r="BL169" s="294"/>
      <c r="BM169" s="294"/>
      <c r="BN169" s="294"/>
      <c r="BO169" s="294"/>
      <c r="BP169" s="294"/>
      <c r="BQ169" s="294"/>
      <c r="BR169" s="294"/>
      <c r="BS169" s="294"/>
      <c r="BT169" s="294"/>
      <c r="BU169" s="294"/>
      <c r="BV169" s="294"/>
      <c r="BW169" s="294"/>
      <c r="BX169" s="294"/>
      <c r="BY169" s="294"/>
      <c r="BZ169" s="294"/>
      <c r="CA169" s="294"/>
      <c r="CB169" s="294"/>
      <c r="CC169" s="294"/>
      <c r="CD169" s="294"/>
      <c r="CE169" s="294"/>
      <c r="CF169" s="294"/>
      <c r="CG169" s="294"/>
      <c r="CH169" s="294"/>
      <c r="CI169" s="294"/>
      <c r="CJ169" s="294"/>
      <c r="CK169" s="294"/>
      <c r="CL169" s="294"/>
      <c r="CM169" s="294"/>
      <c r="CN169" s="294"/>
    </row>
    <row r="170" spans="1:92" ht="15" customHeight="1" x14ac:dyDescent="0.35">
      <c r="C170" s="696"/>
      <c r="D170" s="723"/>
      <c r="E170" s="698"/>
      <c r="F170" s="751"/>
      <c r="G170" s="746"/>
      <c r="H170" s="746"/>
      <c r="I170" s="747">
        <f t="shared" si="20"/>
        <v>0</v>
      </c>
      <c r="J170" s="746"/>
      <c r="K170" s="748">
        <f t="shared" si="21"/>
        <v>0</v>
      </c>
      <c r="L170" s="746"/>
      <c r="M170" s="747">
        <f t="shared" si="22"/>
        <v>0</v>
      </c>
      <c r="N170" s="746"/>
      <c r="O170" s="747">
        <f t="shared" si="23"/>
        <v>0</v>
      </c>
      <c r="P170" s="746"/>
      <c r="Q170" s="747">
        <f t="shared" si="24"/>
        <v>0</v>
      </c>
      <c r="R170" s="746"/>
      <c r="S170" s="748">
        <f t="shared" si="25"/>
        <v>0</v>
      </c>
      <c r="T170" s="747">
        <f t="shared" si="26"/>
        <v>0</v>
      </c>
      <c r="U170" s="747">
        <f t="shared" si="27"/>
        <v>0</v>
      </c>
      <c r="V170" s="747">
        <f t="shared" si="28"/>
        <v>0</v>
      </c>
      <c r="BD170" s="295"/>
      <c r="BE170" s="295"/>
      <c r="BF170" s="295"/>
      <c r="BG170" s="294"/>
      <c r="BH170" s="294"/>
      <c r="BI170" s="294"/>
      <c r="BJ170" s="294"/>
      <c r="BK170" s="294"/>
      <c r="BL170" s="294"/>
      <c r="BM170" s="294"/>
      <c r="BN170" s="294"/>
      <c r="BO170" s="294"/>
      <c r="BP170" s="294"/>
      <c r="BQ170" s="294"/>
      <c r="BR170" s="294"/>
      <c r="BS170" s="294"/>
      <c r="BT170" s="294"/>
      <c r="BU170" s="294"/>
      <c r="BV170" s="294"/>
      <c r="BW170" s="294"/>
      <c r="BX170" s="294"/>
      <c r="BY170" s="294"/>
      <c r="BZ170" s="294"/>
      <c r="CA170" s="294"/>
      <c r="CB170" s="294"/>
      <c r="CC170" s="294"/>
      <c r="CD170" s="294"/>
      <c r="CE170" s="294"/>
      <c r="CF170" s="294"/>
      <c r="CG170" s="294"/>
      <c r="CH170" s="294"/>
      <c r="CI170" s="294"/>
      <c r="CJ170" s="294"/>
      <c r="CK170" s="294"/>
      <c r="CL170" s="294"/>
      <c r="CM170" s="294"/>
      <c r="CN170" s="294"/>
    </row>
    <row r="171" spans="1:92" ht="15" customHeight="1" x14ac:dyDescent="0.35">
      <c r="C171" s="696"/>
      <c r="D171" s="723"/>
      <c r="E171" s="698"/>
      <c r="F171" s="751"/>
      <c r="G171" s="746"/>
      <c r="H171" s="746"/>
      <c r="I171" s="747">
        <f t="shared" si="20"/>
        <v>0</v>
      </c>
      <c r="J171" s="746"/>
      <c r="K171" s="748">
        <f t="shared" si="21"/>
        <v>0</v>
      </c>
      <c r="L171" s="746"/>
      <c r="M171" s="747">
        <f t="shared" si="22"/>
        <v>0</v>
      </c>
      <c r="N171" s="746"/>
      <c r="O171" s="747">
        <f t="shared" si="23"/>
        <v>0</v>
      </c>
      <c r="P171" s="746"/>
      <c r="Q171" s="747">
        <f t="shared" si="24"/>
        <v>0</v>
      </c>
      <c r="R171" s="746"/>
      <c r="S171" s="748">
        <f t="shared" si="25"/>
        <v>0</v>
      </c>
      <c r="T171" s="747">
        <f t="shared" si="26"/>
        <v>0</v>
      </c>
      <c r="U171" s="747">
        <f t="shared" si="27"/>
        <v>0</v>
      </c>
      <c r="V171" s="747">
        <f t="shared" si="28"/>
        <v>0</v>
      </c>
      <c r="BD171" s="295"/>
      <c r="BE171" s="295"/>
      <c r="BF171" s="295"/>
      <c r="BG171" s="294"/>
      <c r="BH171" s="294"/>
      <c r="BI171" s="294"/>
      <c r="BJ171" s="294"/>
      <c r="BK171" s="294"/>
      <c r="BL171" s="294"/>
      <c r="BM171" s="294"/>
      <c r="BN171" s="294"/>
      <c r="BO171" s="294"/>
      <c r="BP171" s="294"/>
      <c r="BQ171" s="294"/>
      <c r="BR171" s="294"/>
      <c r="BS171" s="294"/>
      <c r="BT171" s="294"/>
      <c r="BU171" s="294"/>
      <c r="BV171" s="294"/>
      <c r="BW171" s="294"/>
      <c r="BX171" s="294"/>
      <c r="BY171" s="294"/>
      <c r="BZ171" s="294"/>
      <c r="CA171" s="294"/>
      <c r="CB171" s="294"/>
      <c r="CC171" s="294"/>
      <c r="CD171" s="294"/>
      <c r="CE171" s="294"/>
      <c r="CF171" s="294"/>
      <c r="CG171" s="294"/>
      <c r="CH171" s="294"/>
      <c r="CI171" s="294"/>
      <c r="CJ171" s="294"/>
      <c r="CK171" s="294"/>
      <c r="CL171" s="294"/>
      <c r="CM171" s="294"/>
      <c r="CN171" s="294"/>
    </row>
    <row r="172" spans="1:92" s="139" customFormat="1" ht="30" customHeight="1" x14ac:dyDescent="0.35">
      <c r="A172" s="507"/>
      <c r="B172" s="131"/>
      <c r="C172" s="687" t="s">
        <v>1041</v>
      </c>
      <c r="D172" s="105"/>
      <c r="E172" s="106"/>
      <c r="F172" s="587"/>
      <c r="G172" s="304"/>
      <c r="H172" s="304"/>
      <c r="I172" s="304">
        <f>SUM(I6:I171)</f>
        <v>0</v>
      </c>
      <c r="J172" s="304"/>
      <c r="K172" s="304">
        <f>SUM(K6:K171)</f>
        <v>0</v>
      </c>
      <c r="L172" s="304"/>
      <c r="M172" s="304">
        <f>SUM(M6:M171)</f>
        <v>0</v>
      </c>
      <c r="N172" s="304"/>
      <c r="O172" s="304">
        <f>SUM(O6:O171)</f>
        <v>0</v>
      </c>
      <c r="P172" s="304"/>
      <c r="Q172" s="304">
        <f>SUM(Q6:Q171)</f>
        <v>0</v>
      </c>
      <c r="R172" s="304"/>
      <c r="S172" s="304">
        <f>SUM(S6:S171)</f>
        <v>0</v>
      </c>
      <c r="T172" s="304">
        <f>SUM(T6:T171)</f>
        <v>0</v>
      </c>
      <c r="U172" s="304">
        <f>SUM(U6:U171)</f>
        <v>0</v>
      </c>
      <c r="V172" s="304">
        <f>SUM(V6:V171)</f>
        <v>0</v>
      </c>
      <c r="W172" s="688"/>
      <c r="X172" s="135"/>
      <c r="Y172" s="131"/>
      <c r="Z172" s="258"/>
      <c r="AA172" s="105"/>
      <c r="AB172" s="106"/>
      <c r="AC172" s="105"/>
      <c r="AE172" s="135"/>
      <c r="AF172" s="131"/>
      <c r="AG172" s="105"/>
      <c r="AH172" s="106"/>
      <c r="AI172" s="105"/>
      <c r="AJ172" s="140"/>
      <c r="AK172" s="143"/>
      <c r="AL172" s="143"/>
      <c r="AM172" s="141"/>
      <c r="AN172" s="142"/>
      <c r="AO172" s="141"/>
      <c r="AP172" s="142"/>
      <c r="AQ172" s="142"/>
      <c r="AR172" s="142"/>
      <c r="AS172" s="140"/>
      <c r="AT172" s="143"/>
      <c r="AU172" s="142"/>
      <c r="AV172" s="142"/>
      <c r="AW172" s="101"/>
      <c r="AX172" s="101"/>
      <c r="AY172" s="101"/>
      <c r="AZ172" s="101"/>
      <c r="BA172" s="101"/>
      <c r="BB172" s="101"/>
      <c r="BC172" s="101"/>
      <c r="BD172" s="301"/>
      <c r="BE172" s="296"/>
      <c r="BF172" s="257"/>
      <c r="BG172" s="257"/>
      <c r="BH172" s="302"/>
      <c r="BI172" s="302"/>
      <c r="BJ172" s="302"/>
      <c r="BK172" s="302"/>
      <c r="BL172" s="302"/>
      <c r="BM172" s="302"/>
      <c r="BN172" s="302"/>
      <c r="BO172" s="302"/>
      <c r="BP172" s="302"/>
      <c r="BQ172" s="302"/>
      <c r="BR172" s="302"/>
      <c r="BS172" s="302"/>
      <c r="BT172" s="302"/>
      <c r="BU172" s="302"/>
      <c r="BV172" s="302"/>
      <c r="BW172" s="302"/>
      <c r="BX172" s="302"/>
      <c r="BY172" s="302"/>
      <c r="BZ172" s="302"/>
      <c r="CA172" s="302"/>
      <c r="CB172" s="302"/>
      <c r="CC172" s="302"/>
      <c r="CD172" s="302"/>
      <c r="CE172" s="302"/>
      <c r="CF172" s="302"/>
      <c r="CG172" s="302"/>
      <c r="CH172" s="302"/>
      <c r="CI172" s="302"/>
      <c r="CJ172" s="302"/>
      <c r="CK172" s="302"/>
      <c r="CL172" s="302"/>
      <c r="CM172" s="302"/>
      <c r="CN172" s="302"/>
    </row>
    <row r="173" spans="1:92" ht="15" customHeight="1" x14ac:dyDescent="0.35">
      <c r="C173" s="773"/>
      <c r="D173" s="773"/>
      <c r="BD173" s="295"/>
      <c r="BE173" s="295"/>
      <c r="BF173" s="295"/>
      <c r="BG173" s="294"/>
      <c r="BH173" s="294"/>
      <c r="BI173" s="294"/>
      <c r="BJ173" s="294"/>
      <c r="BK173" s="294"/>
      <c r="BL173" s="294"/>
      <c r="BM173" s="294"/>
      <c r="BN173" s="294"/>
      <c r="BO173" s="294"/>
      <c r="BP173" s="294"/>
      <c r="BQ173" s="294"/>
      <c r="BR173" s="294"/>
      <c r="BS173" s="294"/>
      <c r="BT173" s="294"/>
      <c r="BU173" s="294"/>
      <c r="BV173" s="294"/>
      <c r="BW173" s="294"/>
      <c r="BX173" s="294"/>
      <c r="BY173" s="294"/>
      <c r="BZ173" s="294"/>
      <c r="CA173" s="294"/>
      <c r="CB173" s="294"/>
      <c r="CC173" s="294"/>
      <c r="CD173" s="294"/>
      <c r="CE173" s="294"/>
      <c r="CF173" s="294"/>
      <c r="CG173" s="294"/>
      <c r="CH173" s="294"/>
      <c r="CI173" s="294"/>
      <c r="CJ173" s="294"/>
      <c r="CK173" s="294"/>
      <c r="CL173" s="294"/>
      <c r="CM173" s="294"/>
      <c r="CN173" s="294"/>
    </row>
    <row r="174" spans="1:92" ht="15" customHeight="1" x14ac:dyDescent="0.35">
      <c r="C174" s="773"/>
      <c r="D174" s="773"/>
      <c r="BD174" s="295"/>
      <c r="BE174" s="295"/>
      <c r="BF174" s="295"/>
      <c r="BG174" s="294"/>
      <c r="BH174" s="294"/>
      <c r="BI174" s="294"/>
      <c r="BJ174" s="294"/>
      <c r="BK174" s="294"/>
      <c r="BL174" s="294"/>
      <c r="BM174" s="294"/>
      <c r="BN174" s="294"/>
      <c r="BO174" s="294"/>
      <c r="BP174" s="294"/>
      <c r="BQ174" s="294"/>
      <c r="BR174" s="294"/>
      <c r="BS174" s="294"/>
      <c r="BT174" s="294"/>
      <c r="BU174" s="294"/>
      <c r="BV174" s="294"/>
      <c r="BW174" s="294"/>
      <c r="BX174" s="294"/>
      <c r="BY174" s="294"/>
      <c r="BZ174" s="294"/>
      <c r="CA174" s="294"/>
      <c r="CB174" s="294"/>
      <c r="CC174" s="294"/>
      <c r="CD174" s="294"/>
      <c r="CE174" s="294"/>
      <c r="CF174" s="294"/>
      <c r="CG174" s="294"/>
      <c r="CH174" s="294"/>
      <c r="CI174" s="294"/>
      <c r="CJ174" s="294"/>
      <c r="CK174" s="294"/>
      <c r="CL174" s="294"/>
      <c r="CM174" s="294"/>
      <c r="CN174" s="294"/>
    </row>
    <row r="175" spans="1:92" ht="15" customHeight="1" x14ac:dyDescent="0.35">
      <c r="C175" s="773"/>
      <c r="D175" s="773"/>
      <c r="BD175" s="295"/>
      <c r="BE175" s="295"/>
      <c r="BF175" s="295"/>
      <c r="BG175" s="294"/>
      <c r="BH175" s="294"/>
      <c r="BI175" s="294"/>
      <c r="BJ175" s="294"/>
      <c r="BK175" s="294"/>
      <c r="BL175" s="294"/>
      <c r="BM175" s="294"/>
      <c r="BN175" s="294"/>
      <c r="BO175" s="294"/>
      <c r="BP175" s="294"/>
      <c r="BQ175" s="294"/>
      <c r="BR175" s="294"/>
      <c r="BS175" s="294"/>
      <c r="BT175" s="294"/>
      <c r="BU175" s="294"/>
      <c r="BV175" s="294"/>
      <c r="BW175" s="294"/>
      <c r="BX175" s="294"/>
      <c r="BY175" s="294"/>
      <c r="BZ175" s="294"/>
      <c r="CA175" s="294"/>
      <c r="CB175" s="294"/>
      <c r="CC175" s="294"/>
      <c r="CD175" s="294"/>
      <c r="CE175" s="294"/>
      <c r="CF175" s="294"/>
      <c r="CG175" s="294"/>
      <c r="CH175" s="294"/>
      <c r="CI175" s="294"/>
      <c r="CJ175" s="294"/>
      <c r="CK175" s="294"/>
      <c r="CL175" s="294"/>
      <c r="CM175" s="294"/>
      <c r="CN175" s="294"/>
    </row>
    <row r="176" spans="1:92" ht="15" customHeight="1" x14ac:dyDescent="0.35">
      <c r="BD176" s="295"/>
      <c r="BE176" s="295"/>
      <c r="BF176" s="295"/>
      <c r="BG176" s="294"/>
      <c r="BH176" s="294"/>
      <c r="BI176" s="294"/>
      <c r="BJ176" s="294"/>
      <c r="BK176" s="294"/>
      <c r="BL176" s="294"/>
      <c r="BM176" s="294"/>
      <c r="BN176" s="294"/>
      <c r="BO176" s="294"/>
      <c r="BP176" s="294"/>
      <c r="BQ176" s="294"/>
      <c r="BR176" s="294"/>
      <c r="BS176" s="294"/>
      <c r="BT176" s="294"/>
      <c r="BU176" s="294"/>
      <c r="BV176" s="294"/>
      <c r="BW176" s="294"/>
      <c r="BX176" s="294"/>
      <c r="BY176" s="294"/>
      <c r="BZ176" s="294"/>
      <c r="CA176" s="294"/>
      <c r="CB176" s="294"/>
      <c r="CC176" s="294"/>
      <c r="CD176" s="294"/>
      <c r="CE176" s="294"/>
      <c r="CF176" s="294"/>
      <c r="CG176" s="294"/>
      <c r="CH176" s="294"/>
      <c r="CI176" s="294"/>
      <c r="CJ176" s="294"/>
      <c r="CK176" s="294"/>
      <c r="CL176" s="294"/>
      <c r="CM176" s="294"/>
      <c r="CN176" s="294"/>
    </row>
    <row r="177" spans="56:92" ht="15" customHeight="1" x14ac:dyDescent="0.35">
      <c r="BD177" s="295"/>
      <c r="BE177" s="295"/>
      <c r="BF177" s="295"/>
      <c r="BG177" s="294"/>
      <c r="BH177" s="294"/>
      <c r="BI177" s="294"/>
      <c r="BJ177" s="294"/>
      <c r="BK177" s="294"/>
      <c r="BL177" s="294"/>
      <c r="BM177" s="294"/>
      <c r="BN177" s="294"/>
      <c r="BO177" s="294"/>
      <c r="BP177" s="294"/>
      <c r="BQ177" s="294"/>
      <c r="BR177" s="294"/>
      <c r="BS177" s="294"/>
      <c r="BT177" s="294"/>
      <c r="BU177" s="294"/>
      <c r="BV177" s="294"/>
      <c r="BW177" s="294"/>
      <c r="BX177" s="294"/>
      <c r="BY177" s="294"/>
      <c r="BZ177" s="294"/>
      <c r="CA177" s="294"/>
      <c r="CB177" s="294"/>
      <c r="CC177" s="294"/>
      <c r="CD177" s="294"/>
      <c r="CE177" s="294"/>
      <c r="CF177" s="294"/>
      <c r="CG177" s="294"/>
      <c r="CH177" s="294"/>
      <c r="CI177" s="294"/>
      <c r="CJ177" s="294"/>
      <c r="CK177" s="294"/>
      <c r="CL177" s="294"/>
      <c r="CM177" s="294"/>
      <c r="CN177" s="294"/>
    </row>
    <row r="178" spans="56:92" ht="15" customHeight="1" x14ac:dyDescent="0.35">
      <c r="BD178" s="295"/>
      <c r="BE178" s="295"/>
      <c r="BF178" s="295"/>
      <c r="BG178" s="294"/>
      <c r="BH178" s="294"/>
      <c r="BI178" s="294"/>
      <c r="BJ178" s="294"/>
      <c r="BK178" s="294"/>
      <c r="BL178" s="294"/>
      <c r="BM178" s="294"/>
      <c r="BN178" s="294"/>
      <c r="BO178" s="294"/>
      <c r="BP178" s="294"/>
      <c r="BQ178" s="294"/>
      <c r="BR178" s="294"/>
      <c r="BS178" s="294"/>
      <c r="BT178" s="294"/>
      <c r="BU178" s="294"/>
      <c r="BV178" s="294"/>
      <c r="BW178" s="294"/>
      <c r="BX178" s="294"/>
      <c r="BY178" s="294"/>
      <c r="BZ178" s="294"/>
      <c r="CA178" s="294"/>
      <c r="CB178" s="294"/>
      <c r="CC178" s="294"/>
      <c r="CD178" s="294"/>
      <c r="CE178" s="294"/>
      <c r="CF178" s="294"/>
      <c r="CG178" s="294"/>
      <c r="CH178" s="294"/>
      <c r="CI178" s="294"/>
      <c r="CJ178" s="294"/>
      <c r="CK178" s="294"/>
      <c r="CL178" s="294"/>
      <c r="CM178" s="294"/>
      <c r="CN178" s="294"/>
    </row>
    <row r="179" spans="56:92" ht="15" customHeight="1" x14ac:dyDescent="0.35">
      <c r="BD179" s="295"/>
      <c r="BE179" s="295"/>
      <c r="BF179" s="295"/>
      <c r="BG179" s="294"/>
      <c r="BH179" s="294"/>
      <c r="BI179" s="294"/>
      <c r="BJ179" s="294"/>
      <c r="BK179" s="294"/>
      <c r="BL179" s="294"/>
      <c r="BM179" s="294"/>
      <c r="BN179" s="294"/>
      <c r="BO179" s="294"/>
      <c r="BP179" s="294"/>
      <c r="BQ179" s="294"/>
      <c r="BR179" s="294"/>
      <c r="BS179" s="294"/>
      <c r="BT179" s="294"/>
      <c r="BU179" s="294"/>
      <c r="BV179" s="294"/>
      <c r="BW179" s="294"/>
      <c r="BX179" s="294"/>
      <c r="BY179" s="294"/>
      <c r="BZ179" s="294"/>
      <c r="CA179" s="294"/>
      <c r="CB179" s="294"/>
      <c r="CC179" s="294"/>
      <c r="CD179" s="294"/>
      <c r="CE179" s="294"/>
      <c r="CF179" s="294"/>
      <c r="CG179" s="294"/>
      <c r="CH179" s="294"/>
      <c r="CI179" s="294"/>
      <c r="CJ179" s="294"/>
      <c r="CK179" s="294"/>
      <c r="CL179" s="294"/>
      <c r="CM179" s="294"/>
      <c r="CN179" s="294"/>
    </row>
    <row r="180" spans="56:92" ht="15" customHeight="1" x14ac:dyDescent="0.35">
      <c r="BD180" s="295"/>
      <c r="BE180" s="295"/>
      <c r="BF180" s="295"/>
      <c r="BG180" s="294"/>
      <c r="BH180" s="294"/>
      <c r="BI180" s="294"/>
      <c r="BJ180" s="294"/>
      <c r="BK180" s="294"/>
      <c r="BL180" s="294"/>
      <c r="BM180" s="294"/>
      <c r="BN180" s="294"/>
      <c r="BO180" s="294"/>
      <c r="BP180" s="294"/>
      <c r="BQ180" s="294"/>
      <c r="BR180" s="294"/>
      <c r="BS180" s="294"/>
      <c r="BT180" s="294"/>
      <c r="BU180" s="294"/>
      <c r="BV180" s="294"/>
      <c r="BW180" s="294"/>
      <c r="BX180" s="294"/>
      <c r="BY180" s="294"/>
      <c r="BZ180" s="294"/>
      <c r="CA180" s="294"/>
      <c r="CB180" s="294"/>
      <c r="CC180" s="294"/>
      <c r="CD180" s="294"/>
      <c r="CE180" s="294"/>
      <c r="CF180" s="294"/>
      <c r="CG180" s="294"/>
      <c r="CH180" s="294"/>
      <c r="CI180" s="294"/>
      <c r="CJ180" s="294"/>
      <c r="CK180" s="294"/>
      <c r="CL180" s="294"/>
      <c r="CM180" s="294"/>
      <c r="CN180" s="294"/>
    </row>
    <row r="181" spans="56:92" ht="15" customHeight="1" x14ac:dyDescent="0.35">
      <c r="BD181" s="295"/>
      <c r="BE181" s="295"/>
      <c r="BF181" s="295"/>
      <c r="BG181" s="294"/>
      <c r="BH181" s="294"/>
      <c r="BI181" s="294"/>
      <c r="BJ181" s="294"/>
      <c r="BK181" s="294"/>
      <c r="BL181" s="294"/>
      <c r="BM181" s="294"/>
      <c r="BN181" s="294"/>
      <c r="BO181" s="294"/>
      <c r="BP181" s="294"/>
      <c r="BQ181" s="294"/>
      <c r="BR181" s="294"/>
      <c r="BS181" s="294"/>
      <c r="BT181" s="294"/>
      <c r="BU181" s="294"/>
      <c r="BV181" s="294"/>
      <c r="BW181" s="294"/>
      <c r="BX181" s="294"/>
      <c r="BY181" s="294"/>
      <c r="BZ181" s="294"/>
      <c r="CA181" s="294"/>
      <c r="CB181" s="294"/>
      <c r="CC181" s="294"/>
      <c r="CD181" s="294"/>
      <c r="CE181" s="294"/>
      <c r="CF181" s="294"/>
      <c r="CG181" s="294"/>
      <c r="CH181" s="294"/>
      <c r="CI181" s="294"/>
      <c r="CJ181" s="294"/>
      <c r="CK181" s="294"/>
      <c r="CL181" s="294"/>
      <c r="CM181" s="294"/>
      <c r="CN181" s="294"/>
    </row>
    <row r="182" spans="56:92" ht="15" customHeight="1" x14ac:dyDescent="0.35">
      <c r="BD182" s="295"/>
      <c r="BE182" s="295"/>
      <c r="BF182" s="295"/>
      <c r="BG182" s="294"/>
      <c r="BH182" s="294"/>
      <c r="BI182" s="294"/>
      <c r="BJ182" s="294"/>
      <c r="BK182" s="294"/>
      <c r="BL182" s="294"/>
      <c r="BM182" s="294"/>
      <c r="BN182" s="294"/>
      <c r="BO182" s="294"/>
      <c r="BP182" s="294"/>
      <c r="BQ182" s="294"/>
      <c r="BR182" s="294"/>
      <c r="BS182" s="294"/>
      <c r="BT182" s="294"/>
      <c r="BU182" s="294"/>
      <c r="BV182" s="294"/>
      <c r="BW182" s="294"/>
      <c r="BX182" s="294"/>
      <c r="BY182" s="294"/>
      <c r="BZ182" s="294"/>
      <c r="CA182" s="294"/>
      <c r="CB182" s="294"/>
      <c r="CC182" s="294"/>
      <c r="CD182" s="294"/>
      <c r="CE182" s="294"/>
      <c r="CF182" s="294"/>
      <c r="CG182" s="294"/>
      <c r="CH182" s="294"/>
      <c r="CI182" s="294"/>
      <c r="CJ182" s="294"/>
      <c r="CK182" s="294"/>
      <c r="CL182" s="294"/>
      <c r="CM182" s="294"/>
      <c r="CN182" s="294"/>
    </row>
  </sheetData>
  <mergeCells count="73">
    <mergeCell ref="G1:I1"/>
    <mergeCell ref="J1:K1"/>
    <mergeCell ref="L1:O1"/>
    <mergeCell ref="P1:S1"/>
    <mergeCell ref="T1:V3"/>
    <mergeCell ref="X1:AC1"/>
    <mergeCell ref="AD1:AF1"/>
    <mergeCell ref="AG1:AH1"/>
    <mergeCell ref="AI1:AL1"/>
    <mergeCell ref="AM1:AP1"/>
    <mergeCell ref="AY1:BA1"/>
    <mergeCell ref="A2:A4"/>
    <mergeCell ref="G2:H2"/>
    <mergeCell ref="L2:L3"/>
    <mergeCell ref="M2:M3"/>
    <mergeCell ref="N2:N3"/>
    <mergeCell ref="O2:O3"/>
    <mergeCell ref="P2:P3"/>
    <mergeCell ref="Q2:Q3"/>
    <mergeCell ref="R2:R3"/>
    <mergeCell ref="S2:S3"/>
    <mergeCell ref="AD2:AE2"/>
    <mergeCell ref="AY2:BA2"/>
    <mergeCell ref="J3:K3"/>
    <mergeCell ref="AG3:AH3"/>
    <mergeCell ref="AI3:AL3"/>
    <mergeCell ref="AM3:AN3"/>
    <mergeCell ref="C4:D4"/>
    <mergeCell ref="C13:D14"/>
    <mergeCell ref="E13:E14"/>
    <mergeCell ref="F13:F14"/>
    <mergeCell ref="C16:D17"/>
    <mergeCell ref="E16:E17"/>
    <mergeCell ref="F16:F17"/>
    <mergeCell ref="C21:D22"/>
    <mergeCell ref="E21:E22"/>
    <mergeCell ref="F21:F22"/>
    <mergeCell ref="C29:D30"/>
    <mergeCell ref="E29:E30"/>
    <mergeCell ref="F29:F30"/>
    <mergeCell ref="C32:D33"/>
    <mergeCell ref="F32:F33"/>
    <mergeCell ref="E32:E33"/>
    <mergeCell ref="F34:F35"/>
    <mergeCell ref="E39:E40"/>
    <mergeCell ref="F39:F40"/>
    <mergeCell ref="C44:D45"/>
    <mergeCell ref="E44:E45"/>
    <mergeCell ref="F44:F45"/>
    <mergeCell ref="C34:D35"/>
    <mergeCell ref="E34:E35"/>
    <mergeCell ref="F109:F110"/>
    <mergeCell ref="C117:D118"/>
    <mergeCell ref="E117:E118"/>
    <mergeCell ref="F117:F118"/>
    <mergeCell ref="C119:D120"/>
    <mergeCell ref="E119:E120"/>
    <mergeCell ref="F119:F120"/>
    <mergeCell ref="C109:D110"/>
    <mergeCell ref="E109:E110"/>
    <mergeCell ref="C130:D132"/>
    <mergeCell ref="E130:E132"/>
    <mergeCell ref="F130:F132"/>
    <mergeCell ref="F133:F135"/>
    <mergeCell ref="E136:E137"/>
    <mergeCell ref="F136:F137"/>
    <mergeCell ref="E133:E135"/>
    <mergeCell ref="C141:D142"/>
    <mergeCell ref="E141:E142"/>
    <mergeCell ref="F141:F142"/>
    <mergeCell ref="C145:D146"/>
    <mergeCell ref="E145:E146"/>
    <mergeCell ref="F145:F1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E852B-6197-498F-819E-13688D511AA8}">
  <sheetPr>
    <tabColor rgb="FF00B0F0"/>
  </sheetPr>
  <dimension ref="A2:BH106"/>
  <sheetViews>
    <sheetView showZeros="0" topLeftCell="A82" zoomScale="79" workbookViewId="0">
      <selection activeCell="A82" sqref="A1:XFD1048576"/>
    </sheetView>
  </sheetViews>
  <sheetFormatPr baseColWidth="10" defaultColWidth="9.1796875" defaultRowHeight="15.5" x14ac:dyDescent="0.35"/>
  <cols>
    <col min="1" max="1" width="8.81640625" style="13" customWidth="1"/>
    <col min="2" max="2" width="63.6328125" style="437" customWidth="1"/>
    <col min="3" max="3" width="13.54296875" style="13" bestFit="1" customWidth="1"/>
    <col min="4" max="4" width="8.81640625" style="774" customWidth="1"/>
    <col min="5" max="5" width="7.1796875" style="775" customWidth="1"/>
    <col min="6" max="8" width="15.81640625" style="13" customWidth="1"/>
    <col min="9" max="9" width="16.453125" style="13" customWidth="1"/>
    <col min="10" max="11" width="20" style="13" customWidth="1"/>
    <col min="12" max="12" width="21.90625" style="13" customWidth="1"/>
    <col min="13" max="13" width="8.54296875" style="13" hidden="1" customWidth="1"/>
    <col min="14" max="14" width="6" style="13" hidden="1" customWidth="1"/>
    <col min="15" max="15" width="50.1796875" style="13" hidden="1" customWidth="1"/>
    <col min="16" max="16" width="6.54296875" style="13" hidden="1" customWidth="1"/>
    <col min="17" max="17" width="8.81640625" style="13" hidden="1" customWidth="1"/>
    <col min="18" max="18" width="6.1796875" style="13" hidden="1" customWidth="1"/>
    <col min="19" max="19" width="9.1796875" style="13" hidden="1" customWidth="1"/>
    <col min="20" max="20" width="8.81640625" style="13" hidden="1" customWidth="1"/>
    <col min="21" max="21" width="48.453125" style="13" hidden="1" customWidth="1"/>
    <col min="22" max="23" width="7.81640625" style="13" hidden="1" customWidth="1"/>
    <col min="24" max="24" width="7.1796875" style="13" hidden="1" customWidth="1"/>
    <col min="25" max="27" width="15.81640625" style="13" hidden="1" customWidth="1"/>
    <col min="28" max="28" width="22.81640625" style="13" hidden="1" customWidth="1"/>
    <col min="29" max="29" width="20.54296875" style="13" hidden="1" customWidth="1"/>
    <col min="30" max="31" width="15.81640625" style="13" hidden="1" customWidth="1"/>
    <col min="32" max="33" width="18.81640625" style="13" hidden="1" customWidth="1"/>
    <col min="34" max="35" width="15.81640625" style="13" hidden="1" customWidth="1"/>
    <col min="36" max="37" width="18.54296875" style="13" hidden="1" customWidth="1"/>
    <col min="38" max="45" width="9.1796875" style="13" hidden="1" customWidth="1"/>
    <col min="46" max="46" width="16.453125" style="13" hidden="1" customWidth="1"/>
    <col min="47" max="48" width="20" style="13" hidden="1" customWidth="1"/>
    <col min="49" max="53" width="9.1796875" style="13" hidden="1" customWidth="1"/>
    <col min="54" max="54" width="9.36328125" style="13" customWidth="1"/>
    <col min="55" max="55" width="13" style="13" customWidth="1"/>
    <col min="56" max="57" width="9.1796875" style="13"/>
    <col min="58" max="58" width="13.81640625" style="13" bestFit="1" customWidth="1"/>
    <col min="59" max="59" width="14.81640625" style="13" bestFit="1" customWidth="1"/>
    <col min="60" max="60" width="20.36328125" style="13" bestFit="1" customWidth="1"/>
    <col min="61" max="16384" width="9.1796875" style="13"/>
  </cols>
  <sheetData>
    <row r="2" spans="1:60" ht="16" thickBot="1" x14ac:dyDescent="0.4"/>
    <row r="3" spans="1:60" ht="88.5" customHeight="1" x14ac:dyDescent="0.35">
      <c r="A3" s="395" t="s">
        <v>997</v>
      </c>
      <c r="B3" s="396"/>
      <c r="C3" s="396"/>
      <c r="D3" s="396"/>
      <c r="E3" s="397"/>
      <c r="F3" s="526" t="s">
        <v>1013</v>
      </c>
      <c r="G3" s="527"/>
      <c r="H3" s="528"/>
      <c r="I3" s="526" t="s">
        <v>1014</v>
      </c>
      <c r="J3" s="528"/>
      <c r="K3" s="526" t="s">
        <v>1021</v>
      </c>
      <c r="L3" s="527"/>
      <c r="M3" s="527"/>
      <c r="N3" s="528"/>
      <c r="O3" s="526" t="s">
        <v>1016</v>
      </c>
      <c r="P3" s="527"/>
      <c r="Q3" s="527"/>
      <c r="R3" s="528"/>
      <c r="S3" s="529" t="s">
        <v>566</v>
      </c>
      <c r="T3" s="530"/>
      <c r="U3" s="531"/>
      <c r="V3" s="75"/>
      <c r="W3" s="75"/>
      <c r="X3" s="75"/>
      <c r="Y3" s="318" t="s">
        <v>474</v>
      </c>
      <c r="Z3" s="320"/>
      <c r="AA3" s="319"/>
      <c r="AB3" s="318" t="s">
        <v>475</v>
      </c>
      <c r="AC3" s="319"/>
      <c r="AD3" s="318" t="s">
        <v>1</v>
      </c>
      <c r="AE3" s="320"/>
      <c r="AF3" s="320"/>
      <c r="AG3" s="319"/>
      <c r="AH3" s="318" t="s">
        <v>2</v>
      </c>
      <c r="AI3" s="320"/>
      <c r="AJ3" s="320"/>
      <c r="AK3" s="319"/>
      <c r="AT3" s="3" t="s">
        <v>0</v>
      </c>
      <c r="AU3" s="3"/>
      <c r="AV3" s="3"/>
      <c r="BB3" s="526" t="s">
        <v>1016</v>
      </c>
      <c r="BC3" s="527"/>
      <c r="BD3" s="527"/>
      <c r="BE3" s="528"/>
      <c r="BF3" s="529" t="s">
        <v>566</v>
      </c>
      <c r="BG3" s="530"/>
      <c r="BH3" s="531"/>
    </row>
    <row r="4" spans="1:60" ht="20.149999999999999" customHeight="1" x14ac:dyDescent="0.35">
      <c r="A4" s="385" t="s">
        <v>3</v>
      </c>
      <c r="B4" s="389"/>
      <c r="C4" s="392" t="s">
        <v>568</v>
      </c>
      <c r="D4" s="392" t="s">
        <v>9</v>
      </c>
      <c r="E4" s="421" t="s">
        <v>1026</v>
      </c>
      <c r="F4" s="537" t="s">
        <v>5</v>
      </c>
      <c r="G4" s="538"/>
      <c r="H4" s="540" t="s">
        <v>6</v>
      </c>
      <c r="I4" s="539" t="s">
        <v>5</v>
      </c>
      <c r="J4" s="540" t="s">
        <v>6</v>
      </c>
      <c r="K4" s="532" t="s">
        <v>5</v>
      </c>
      <c r="L4" s="535" t="s">
        <v>6</v>
      </c>
      <c r="M4" s="535" t="s">
        <v>5</v>
      </c>
      <c r="N4" s="536" t="s">
        <v>6</v>
      </c>
      <c r="O4" s="532" t="s">
        <v>5</v>
      </c>
      <c r="P4" s="535" t="s">
        <v>6</v>
      </c>
      <c r="Q4" s="535" t="s">
        <v>5</v>
      </c>
      <c r="R4" s="536" t="s">
        <v>6</v>
      </c>
      <c r="S4" s="541"/>
      <c r="T4" s="542"/>
      <c r="U4" s="543"/>
      <c r="V4" s="17"/>
      <c r="W4" s="17"/>
      <c r="X4" s="17"/>
      <c r="Y4" s="2" t="s">
        <v>7</v>
      </c>
      <c r="Z4" s="2"/>
      <c r="AA4" s="2" t="s">
        <v>6</v>
      </c>
      <c r="AB4" s="2" t="s">
        <v>7</v>
      </c>
      <c r="AC4" s="2" t="s">
        <v>6</v>
      </c>
      <c r="AD4" s="3" t="s">
        <v>7</v>
      </c>
      <c r="AE4" s="3" t="s">
        <v>6</v>
      </c>
      <c r="AF4" s="3" t="s">
        <v>7</v>
      </c>
      <c r="AG4" s="3" t="s">
        <v>6</v>
      </c>
      <c r="AH4" s="3" t="s">
        <v>7</v>
      </c>
      <c r="AI4" s="3" t="s">
        <v>6</v>
      </c>
      <c r="AJ4" s="3" t="s">
        <v>7</v>
      </c>
      <c r="AK4" s="3" t="s">
        <v>6</v>
      </c>
      <c r="AT4" s="3" t="s">
        <v>8</v>
      </c>
      <c r="AU4" s="3"/>
      <c r="AV4" s="3"/>
      <c r="BB4" s="532" t="s">
        <v>5</v>
      </c>
      <c r="BC4" s="535" t="s">
        <v>6</v>
      </c>
      <c r="BD4" s="535" t="s">
        <v>5</v>
      </c>
      <c r="BE4" s="536" t="s">
        <v>6</v>
      </c>
      <c r="BF4" s="541"/>
      <c r="BG4" s="542"/>
      <c r="BH4" s="543"/>
    </row>
    <row r="5" spans="1:60" ht="20.149999999999999" customHeight="1" x14ac:dyDescent="0.35">
      <c r="A5" s="386"/>
      <c r="B5" s="391"/>
      <c r="C5" s="393"/>
      <c r="D5" s="393"/>
      <c r="E5" s="422"/>
      <c r="F5" s="550" t="s">
        <v>10</v>
      </c>
      <c r="G5" s="551" t="s">
        <v>11</v>
      </c>
      <c r="H5" s="652"/>
      <c r="I5" s="553" t="s">
        <v>12</v>
      </c>
      <c r="J5" s="554"/>
      <c r="K5" s="555"/>
      <c r="L5" s="556"/>
      <c r="M5" s="556"/>
      <c r="N5" s="552"/>
      <c r="O5" s="555"/>
      <c r="P5" s="556"/>
      <c r="Q5" s="556"/>
      <c r="R5" s="552"/>
      <c r="S5" s="557"/>
      <c r="T5" s="558"/>
      <c r="U5" s="559"/>
      <c r="V5" s="3" t="s">
        <v>569</v>
      </c>
      <c r="W5" s="3" t="s">
        <v>13</v>
      </c>
      <c r="X5" s="3" t="s">
        <v>14</v>
      </c>
      <c r="Y5" s="316" t="s">
        <v>10</v>
      </c>
      <c r="Z5" s="315" t="s">
        <v>11</v>
      </c>
      <c r="AA5" s="316"/>
      <c r="AB5" s="318" t="s">
        <v>15</v>
      </c>
      <c r="AC5" s="319"/>
      <c r="AD5" s="318"/>
      <c r="AE5" s="320"/>
      <c r="AF5" s="320"/>
      <c r="AG5" s="319"/>
      <c r="AH5" s="318"/>
      <c r="AI5" s="319"/>
      <c r="AJ5" s="320"/>
      <c r="AK5" s="319"/>
      <c r="AL5" s="41"/>
      <c r="AM5" s="41"/>
      <c r="AN5" s="41"/>
      <c r="AO5" s="41"/>
      <c r="AP5" s="41"/>
      <c r="AQ5" s="41"/>
      <c r="AR5" s="41"/>
      <c r="AS5" s="41"/>
      <c r="AT5" s="4"/>
      <c r="AU5" s="5"/>
      <c r="AV5" s="4"/>
      <c r="BB5" s="555"/>
      <c r="BC5" s="556"/>
      <c r="BD5" s="556"/>
      <c r="BE5" s="552"/>
      <c r="BF5" s="557"/>
      <c r="BG5" s="558"/>
      <c r="BH5" s="559"/>
    </row>
    <row r="6" spans="1:60" ht="32.25" customHeight="1" x14ac:dyDescent="0.35">
      <c r="A6" s="386"/>
      <c r="B6" s="452" t="s">
        <v>1285</v>
      </c>
      <c r="C6" s="393"/>
      <c r="D6" s="393"/>
      <c r="E6" s="423"/>
      <c r="F6" s="87" t="s">
        <v>1017</v>
      </c>
      <c r="G6" s="88" t="s">
        <v>1017</v>
      </c>
      <c r="H6" s="89" t="s">
        <v>1017</v>
      </c>
      <c r="I6" s="564" t="s">
        <v>567</v>
      </c>
      <c r="J6" s="565" t="s">
        <v>567</v>
      </c>
      <c r="K6" s="87" t="s">
        <v>1017</v>
      </c>
      <c r="L6" s="88" t="s">
        <v>1017</v>
      </c>
      <c r="M6" s="566" t="s">
        <v>567</v>
      </c>
      <c r="N6" s="565" t="s">
        <v>567</v>
      </c>
      <c r="O6" s="87" t="s">
        <v>1017</v>
      </c>
      <c r="P6" s="88" t="s">
        <v>1017</v>
      </c>
      <c r="Q6" s="566" t="s">
        <v>567</v>
      </c>
      <c r="R6" s="565" t="s">
        <v>567</v>
      </c>
      <c r="S6" s="87" t="s">
        <v>1017</v>
      </c>
      <c r="T6" s="566" t="s">
        <v>567</v>
      </c>
      <c r="U6" s="565" t="s">
        <v>567</v>
      </c>
      <c r="V6" s="3"/>
      <c r="W6" s="3"/>
      <c r="X6" s="3"/>
      <c r="Y6" s="7" t="s">
        <v>571</v>
      </c>
      <c r="Z6" s="7" t="s">
        <v>571</v>
      </c>
      <c r="AA6" s="7" t="s">
        <v>571</v>
      </c>
      <c r="AB6" s="7" t="s">
        <v>16</v>
      </c>
      <c r="AC6" s="7" t="s">
        <v>16</v>
      </c>
      <c r="AD6" s="7" t="s">
        <v>571</v>
      </c>
      <c r="AE6" s="7" t="s">
        <v>571</v>
      </c>
      <c r="AF6" s="7" t="s">
        <v>16</v>
      </c>
      <c r="AG6" s="7" t="s">
        <v>16</v>
      </c>
      <c r="AH6" s="7" t="s">
        <v>570</v>
      </c>
      <c r="AI6" s="7" t="s">
        <v>570</v>
      </c>
      <c r="AJ6" s="7" t="s">
        <v>16</v>
      </c>
      <c r="AK6" s="7" t="s">
        <v>16</v>
      </c>
      <c r="AL6" s="22" t="s">
        <v>572</v>
      </c>
      <c r="AM6" s="7" t="s">
        <v>16</v>
      </c>
      <c r="AN6" s="42"/>
      <c r="AO6" s="42"/>
      <c r="AP6" s="42"/>
      <c r="AQ6" s="42"/>
      <c r="AR6" s="42"/>
      <c r="AS6" s="42"/>
      <c r="AT6" s="7" t="s">
        <v>570</v>
      </c>
      <c r="AU6" s="7" t="s">
        <v>16</v>
      </c>
      <c r="AV6" s="7" t="s">
        <v>16</v>
      </c>
      <c r="BB6" s="87" t="s">
        <v>1017</v>
      </c>
      <c r="BC6" s="88" t="s">
        <v>1017</v>
      </c>
      <c r="BD6" s="566" t="s">
        <v>567</v>
      </c>
      <c r="BE6" s="565" t="s">
        <v>567</v>
      </c>
      <c r="BF6" s="87" t="s">
        <v>1017</v>
      </c>
      <c r="BG6" s="566" t="s">
        <v>567</v>
      </c>
      <c r="BH6" s="565" t="s">
        <v>567</v>
      </c>
    </row>
    <row r="7" spans="1:60" ht="15.65" customHeight="1" x14ac:dyDescent="0.35">
      <c r="A7" s="387"/>
      <c r="B7" s="454"/>
      <c r="C7" s="394"/>
      <c r="D7" s="394"/>
      <c r="E7" s="308"/>
      <c r="F7" s="571">
        <v>2</v>
      </c>
      <c r="G7" s="572">
        <v>3</v>
      </c>
      <c r="H7" s="570" t="s">
        <v>17</v>
      </c>
      <c r="I7" s="571" t="s">
        <v>18</v>
      </c>
      <c r="J7" s="570" t="s">
        <v>19</v>
      </c>
      <c r="K7" s="571">
        <v>7</v>
      </c>
      <c r="L7" s="572" t="s">
        <v>20</v>
      </c>
      <c r="M7" s="572">
        <v>9</v>
      </c>
      <c r="N7" s="570" t="s">
        <v>21</v>
      </c>
      <c r="O7" s="571">
        <v>11</v>
      </c>
      <c r="P7" s="572" t="s">
        <v>22</v>
      </c>
      <c r="Q7" s="572">
        <v>13</v>
      </c>
      <c r="R7" s="570" t="s">
        <v>23</v>
      </c>
      <c r="S7" s="571" t="s">
        <v>24</v>
      </c>
      <c r="T7" s="572" t="s">
        <v>25</v>
      </c>
      <c r="U7" s="570" t="s">
        <v>1107</v>
      </c>
      <c r="V7" s="4"/>
      <c r="W7" s="4"/>
      <c r="X7" s="8">
        <v>1</v>
      </c>
      <c r="Y7" s="8">
        <v>2</v>
      </c>
      <c r="Z7" s="8">
        <v>3</v>
      </c>
      <c r="AA7" s="8" t="s">
        <v>17</v>
      </c>
      <c r="AB7" s="8" t="s">
        <v>18</v>
      </c>
      <c r="AC7" s="8" t="s">
        <v>19</v>
      </c>
      <c r="AD7" s="8">
        <v>7</v>
      </c>
      <c r="AE7" s="8" t="s">
        <v>20</v>
      </c>
      <c r="AF7" s="8">
        <v>9</v>
      </c>
      <c r="AG7" s="8" t="s">
        <v>21</v>
      </c>
      <c r="AH7" s="8">
        <v>11</v>
      </c>
      <c r="AI7" s="8" t="s">
        <v>22</v>
      </c>
      <c r="AJ7" s="8">
        <v>13</v>
      </c>
      <c r="AK7" s="8" t="s">
        <v>23</v>
      </c>
      <c r="AL7" s="44"/>
      <c r="AM7" s="8"/>
      <c r="AN7" s="8"/>
      <c r="AO7" s="8"/>
      <c r="AP7" s="8"/>
      <c r="AQ7" s="8"/>
      <c r="AR7" s="8"/>
      <c r="AS7" s="45"/>
      <c r="AT7" s="8" t="s">
        <v>27</v>
      </c>
      <c r="AU7" s="8" t="s">
        <v>28</v>
      </c>
      <c r="AV7" s="8" t="s">
        <v>29</v>
      </c>
      <c r="BB7" s="571">
        <v>11</v>
      </c>
      <c r="BC7" s="572" t="s">
        <v>22</v>
      </c>
      <c r="BD7" s="572">
        <v>13</v>
      </c>
      <c r="BE7" s="570" t="s">
        <v>23</v>
      </c>
      <c r="BF7" s="571" t="s">
        <v>24</v>
      </c>
      <c r="BG7" s="572" t="s">
        <v>25</v>
      </c>
      <c r="BH7" s="570" t="s">
        <v>1107</v>
      </c>
    </row>
    <row r="8" spans="1:60" ht="15.65" customHeight="1" x14ac:dyDescent="0.35">
      <c r="A8" s="315">
        <v>0</v>
      </c>
      <c r="B8" s="776" t="s">
        <v>1295</v>
      </c>
      <c r="C8" s="316"/>
      <c r="D8" s="777" t="s">
        <v>172</v>
      </c>
      <c r="E8" s="308">
        <v>10</v>
      </c>
      <c r="F8" s="571"/>
      <c r="G8" s="778"/>
      <c r="H8" s="779"/>
      <c r="I8" s="778"/>
      <c r="J8" s="780"/>
      <c r="K8" s="778"/>
      <c r="L8" s="572"/>
      <c r="M8" s="572"/>
      <c r="N8" s="780"/>
      <c r="O8" s="778"/>
      <c r="P8" s="572"/>
      <c r="Q8" s="572"/>
      <c r="R8" s="780"/>
      <c r="S8" s="778"/>
      <c r="T8" s="572"/>
      <c r="U8" s="780"/>
      <c r="V8" s="4"/>
      <c r="W8" s="4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44"/>
      <c r="AM8" s="8"/>
      <c r="AN8" s="8"/>
      <c r="AO8" s="8"/>
      <c r="AP8" s="8"/>
      <c r="AQ8" s="8"/>
      <c r="AR8" s="8"/>
      <c r="AS8" s="45"/>
      <c r="AT8" s="8"/>
      <c r="AU8" s="8"/>
      <c r="AV8" s="8"/>
      <c r="BB8" s="778"/>
      <c r="BC8" s="572"/>
      <c r="BD8" s="572"/>
      <c r="BE8" s="780"/>
      <c r="BF8" s="778"/>
      <c r="BG8" s="572"/>
      <c r="BH8" s="780"/>
    </row>
    <row r="9" spans="1:60" ht="23" customHeight="1" x14ac:dyDescent="0.35">
      <c r="A9" s="781" t="s">
        <v>35</v>
      </c>
      <c r="B9" s="782" t="s">
        <v>1159</v>
      </c>
      <c r="C9" s="327"/>
      <c r="D9" s="327"/>
      <c r="E9" s="311"/>
      <c r="F9" s="93"/>
      <c r="G9" s="309"/>
      <c r="H9" s="310"/>
      <c r="I9" s="328"/>
      <c r="J9" s="328"/>
      <c r="K9" s="328"/>
      <c r="L9" s="328"/>
      <c r="M9" s="328"/>
      <c r="N9" s="328"/>
      <c r="O9" s="328"/>
      <c r="P9" s="328"/>
      <c r="Q9" s="328"/>
      <c r="R9" s="328"/>
      <c r="S9" s="328"/>
      <c r="T9" s="328"/>
      <c r="U9" s="328"/>
      <c r="V9" s="7"/>
      <c r="W9" s="7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ht="63" customHeight="1" x14ac:dyDescent="0.35">
      <c r="A10" s="777" t="s">
        <v>51</v>
      </c>
      <c r="B10" s="783" t="s">
        <v>1160</v>
      </c>
      <c r="C10" s="327"/>
      <c r="D10" s="777" t="s">
        <v>172</v>
      </c>
      <c r="E10" s="311">
        <v>4</v>
      </c>
      <c r="F10" s="93"/>
      <c r="G10" s="309"/>
      <c r="H10" s="310"/>
      <c r="I10" s="328"/>
      <c r="J10" s="328"/>
      <c r="K10" s="328"/>
      <c r="L10" s="328"/>
      <c r="M10" s="328"/>
      <c r="N10" s="328"/>
      <c r="O10" s="328"/>
      <c r="P10" s="328"/>
      <c r="Q10" s="328"/>
      <c r="R10" s="328"/>
      <c r="S10" s="328"/>
      <c r="T10" s="328"/>
      <c r="U10" s="328"/>
      <c r="V10" s="7"/>
      <c r="W10" s="7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ht="15.65" customHeight="1" x14ac:dyDescent="0.35">
      <c r="A11" s="777"/>
      <c r="B11" s="783"/>
      <c r="C11" s="327"/>
      <c r="D11" s="777"/>
      <c r="E11" s="311">
        <v>0</v>
      </c>
      <c r="F11" s="93"/>
      <c r="G11" s="309"/>
      <c r="H11" s="310"/>
      <c r="I11" s="328"/>
      <c r="J11" s="328"/>
      <c r="K11" s="328"/>
      <c r="L11" s="328"/>
      <c r="M11" s="328"/>
      <c r="N11" s="328"/>
      <c r="O11" s="328"/>
      <c r="P11" s="328"/>
      <c r="Q11" s="328"/>
      <c r="R11" s="328"/>
      <c r="S11" s="328"/>
      <c r="T11" s="328"/>
      <c r="U11" s="328"/>
      <c r="V11" s="7"/>
      <c r="W11" s="7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ht="15.65" customHeight="1" x14ac:dyDescent="0.35">
      <c r="A12" s="777" t="s">
        <v>54</v>
      </c>
      <c r="B12" s="782" t="s">
        <v>1161</v>
      </c>
      <c r="C12" s="327"/>
      <c r="D12" s="777" t="s">
        <v>172</v>
      </c>
      <c r="E12" s="311">
        <v>1</v>
      </c>
      <c r="F12" s="93"/>
      <c r="G12" s="309"/>
      <c r="H12" s="310"/>
      <c r="I12" s="328"/>
      <c r="J12" s="328"/>
      <c r="K12" s="328"/>
      <c r="L12" s="328"/>
      <c r="M12" s="328"/>
      <c r="N12" s="328"/>
      <c r="O12" s="328"/>
      <c r="P12" s="328"/>
      <c r="Q12" s="328"/>
      <c r="R12" s="328"/>
      <c r="S12" s="328"/>
      <c r="T12" s="328"/>
      <c r="U12" s="328"/>
      <c r="V12" s="7"/>
      <c r="W12" s="7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ht="15.65" customHeight="1" x14ac:dyDescent="0.35">
      <c r="A13" s="777"/>
      <c r="B13" s="783"/>
      <c r="C13" s="327"/>
      <c r="D13" s="777"/>
      <c r="E13" s="311">
        <v>0</v>
      </c>
      <c r="F13" s="93"/>
      <c r="G13" s="309"/>
      <c r="H13" s="310"/>
      <c r="I13" s="328"/>
      <c r="J13" s="328"/>
      <c r="K13" s="328"/>
      <c r="L13" s="328"/>
      <c r="M13" s="328"/>
      <c r="N13" s="328"/>
      <c r="O13" s="328"/>
      <c r="P13" s="328"/>
      <c r="Q13" s="328"/>
      <c r="R13" s="328"/>
      <c r="S13" s="328"/>
      <c r="T13" s="328"/>
      <c r="U13" s="328"/>
      <c r="V13" s="7"/>
      <c r="W13" s="7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ht="29" customHeight="1" x14ac:dyDescent="0.35">
      <c r="A14" s="777" t="s">
        <v>477</v>
      </c>
      <c r="B14" s="783" t="s">
        <v>1162</v>
      </c>
      <c r="C14" s="327"/>
      <c r="D14" s="777"/>
      <c r="E14" s="311"/>
      <c r="F14" s="93"/>
      <c r="G14" s="309"/>
      <c r="H14" s="310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7"/>
      <c r="W14" s="7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184"/>
      <c r="AX14" s="184"/>
      <c r="AY14" s="184"/>
      <c r="AZ14" s="184"/>
      <c r="BA14" s="184"/>
      <c r="BB14" s="184"/>
      <c r="BC14" s="184"/>
      <c r="BD14" s="184"/>
      <c r="BE14" s="184"/>
      <c r="BF14" s="184"/>
      <c r="BG14" s="184"/>
      <c r="BH14" s="184"/>
    </row>
    <row r="15" spans="1:60" ht="15.65" customHeight="1" x14ac:dyDescent="0.35">
      <c r="A15" s="777"/>
      <c r="B15" s="783"/>
      <c r="C15" s="327"/>
      <c r="D15" s="777"/>
      <c r="E15" s="311"/>
      <c r="F15" s="93"/>
      <c r="G15" s="309"/>
      <c r="H15" s="310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8"/>
      <c r="V15" s="7"/>
      <c r="W15" s="7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ht="52.25" customHeight="1" x14ac:dyDescent="0.35">
      <c r="A16" s="781"/>
      <c r="B16" s="782" t="s">
        <v>1163</v>
      </c>
      <c r="C16" s="327"/>
      <c r="D16" s="781"/>
      <c r="E16" s="311">
        <v>0</v>
      </c>
      <c r="F16" s="93"/>
      <c r="G16" s="309"/>
      <c r="H16" s="310"/>
      <c r="I16" s="328"/>
      <c r="J16" s="328"/>
      <c r="K16" s="328"/>
      <c r="L16" s="328"/>
      <c r="M16" s="328"/>
      <c r="N16" s="328"/>
      <c r="O16" s="328"/>
      <c r="P16" s="328"/>
      <c r="Q16" s="328"/>
      <c r="R16" s="328"/>
      <c r="S16" s="328"/>
      <c r="T16" s="328"/>
      <c r="U16" s="328"/>
      <c r="V16" s="7"/>
      <c r="W16" s="7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</row>
    <row r="17" spans="1:60" ht="33" customHeight="1" x14ac:dyDescent="0.35">
      <c r="A17" s="777" t="s">
        <v>1116</v>
      </c>
      <c r="B17" s="783" t="s">
        <v>1164</v>
      </c>
      <c r="C17" s="327"/>
      <c r="D17" s="777" t="s">
        <v>122</v>
      </c>
      <c r="E17" s="311">
        <v>8</v>
      </c>
      <c r="F17" s="93"/>
      <c r="G17" s="309"/>
      <c r="H17" s="310"/>
      <c r="I17" s="328"/>
      <c r="J17" s="328"/>
      <c r="K17" s="328"/>
      <c r="L17" s="328"/>
      <c r="M17" s="328"/>
      <c r="N17" s="328"/>
      <c r="O17" s="328"/>
      <c r="P17" s="328"/>
      <c r="Q17" s="328"/>
      <c r="R17" s="328"/>
      <c r="S17" s="328"/>
      <c r="T17" s="328"/>
      <c r="U17" s="328"/>
      <c r="V17" s="7"/>
      <c r="W17" s="7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ht="41.5" customHeight="1" x14ac:dyDescent="0.35">
      <c r="A18" s="777" t="s">
        <v>1117</v>
      </c>
      <c r="B18" s="783" t="s">
        <v>1165</v>
      </c>
      <c r="C18" s="327"/>
      <c r="D18" s="777" t="s">
        <v>122</v>
      </c>
      <c r="E18" s="311">
        <v>8</v>
      </c>
      <c r="F18" s="93"/>
      <c r="G18" s="309"/>
      <c r="H18" s="310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  <c r="V18" s="7"/>
      <c r="W18" s="7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ht="15.65" customHeight="1" x14ac:dyDescent="0.35">
      <c r="A19" s="777"/>
      <c r="B19" s="783"/>
      <c r="C19" s="327"/>
      <c r="D19" s="777"/>
      <c r="E19" s="311"/>
      <c r="F19" s="93"/>
      <c r="G19" s="309"/>
      <c r="H19" s="310"/>
      <c r="I19" s="328"/>
      <c r="J19" s="328"/>
      <c r="K19" s="328"/>
      <c r="L19" s="328"/>
      <c r="M19" s="328"/>
      <c r="N19" s="328"/>
      <c r="O19" s="328"/>
      <c r="P19" s="328"/>
      <c r="Q19" s="328"/>
      <c r="R19" s="328"/>
      <c r="S19" s="328"/>
      <c r="T19" s="328"/>
      <c r="U19" s="328"/>
      <c r="V19" s="7"/>
      <c r="W19" s="7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ht="40.5" customHeight="1" x14ac:dyDescent="0.35">
      <c r="A20" s="781"/>
      <c r="B20" s="782" t="s">
        <v>1166</v>
      </c>
      <c r="C20" s="327"/>
      <c r="D20" s="781"/>
      <c r="E20" s="311">
        <v>0</v>
      </c>
      <c r="F20" s="93"/>
      <c r="G20" s="309"/>
      <c r="H20" s="310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8"/>
      <c r="V20" s="7"/>
      <c r="W20" s="7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ht="41" customHeight="1" x14ac:dyDescent="0.35">
      <c r="A21" s="777" t="s">
        <v>1118</v>
      </c>
      <c r="B21" s="783" t="s">
        <v>1164</v>
      </c>
      <c r="C21" s="327"/>
      <c r="D21" s="777" t="s">
        <v>122</v>
      </c>
      <c r="E21" s="311">
        <v>6</v>
      </c>
      <c r="F21" s="93"/>
      <c r="G21" s="309"/>
      <c r="H21" s="310"/>
      <c r="I21" s="328"/>
      <c r="J21" s="328"/>
      <c r="K21" s="328"/>
      <c r="L21" s="328"/>
      <c r="M21" s="328"/>
      <c r="N21" s="328"/>
      <c r="O21" s="328"/>
      <c r="P21" s="328"/>
      <c r="Q21" s="328"/>
      <c r="R21" s="328"/>
      <c r="S21" s="328"/>
      <c r="T21" s="328"/>
      <c r="U21" s="328"/>
      <c r="V21" s="7"/>
      <c r="W21" s="7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</row>
    <row r="22" spans="1:60" ht="34.5" customHeight="1" x14ac:dyDescent="0.35">
      <c r="A22" s="777" t="s">
        <v>1119</v>
      </c>
      <c r="B22" s="783" t="s">
        <v>1165</v>
      </c>
      <c r="C22" s="327"/>
      <c r="D22" s="777" t="s">
        <v>122</v>
      </c>
      <c r="E22" s="311">
        <v>6</v>
      </c>
      <c r="F22" s="93"/>
      <c r="G22" s="309"/>
      <c r="H22" s="310"/>
      <c r="I22" s="328"/>
      <c r="J22" s="328"/>
      <c r="K22" s="328"/>
      <c r="L22" s="328"/>
      <c r="M22" s="328"/>
      <c r="N22" s="328"/>
      <c r="O22" s="328"/>
      <c r="P22" s="328"/>
      <c r="Q22" s="328"/>
      <c r="R22" s="328"/>
      <c r="S22" s="328"/>
      <c r="T22" s="328"/>
      <c r="U22" s="328"/>
      <c r="V22" s="7"/>
      <c r="W22" s="7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ht="56" customHeight="1" x14ac:dyDescent="0.35">
      <c r="A23" s="777" t="s">
        <v>1120</v>
      </c>
      <c r="B23" s="783" t="s">
        <v>1167</v>
      </c>
      <c r="C23" s="327"/>
      <c r="D23" s="777" t="s">
        <v>122</v>
      </c>
      <c r="E23" s="311">
        <v>6</v>
      </c>
      <c r="F23" s="93"/>
      <c r="G23" s="309"/>
      <c r="H23" s="310"/>
      <c r="I23" s="328"/>
      <c r="J23" s="328"/>
      <c r="K23" s="328"/>
      <c r="L23" s="328"/>
      <c r="M23" s="328"/>
      <c r="N23" s="328"/>
      <c r="O23" s="328"/>
      <c r="P23" s="328"/>
      <c r="Q23" s="328"/>
      <c r="R23" s="328"/>
      <c r="S23" s="328"/>
      <c r="T23" s="328"/>
      <c r="U23" s="328"/>
      <c r="V23" s="7"/>
      <c r="W23" s="7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ht="58.5" customHeight="1" x14ac:dyDescent="0.35">
      <c r="A24" s="777" t="s">
        <v>1121</v>
      </c>
      <c r="B24" s="783" t="s">
        <v>1168</v>
      </c>
      <c r="C24" s="327"/>
      <c r="D24" s="777" t="s">
        <v>122</v>
      </c>
      <c r="E24" s="311">
        <v>6</v>
      </c>
      <c r="F24" s="93"/>
      <c r="G24" s="309"/>
      <c r="H24" s="310"/>
      <c r="I24" s="328"/>
      <c r="J24" s="328"/>
      <c r="K24" s="328"/>
      <c r="L24" s="328"/>
      <c r="M24" s="328"/>
      <c r="N24" s="328"/>
      <c r="O24" s="328"/>
      <c r="P24" s="328"/>
      <c r="Q24" s="328"/>
      <c r="R24" s="328"/>
      <c r="S24" s="328"/>
      <c r="T24" s="328"/>
      <c r="U24" s="328"/>
      <c r="V24" s="7"/>
      <c r="W24" s="7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ht="41" customHeight="1" x14ac:dyDescent="0.35">
      <c r="A25" s="777" t="s">
        <v>1122</v>
      </c>
      <c r="B25" s="783" t="s">
        <v>1169</v>
      </c>
      <c r="C25" s="327"/>
      <c r="D25" s="777" t="s">
        <v>122</v>
      </c>
      <c r="E25" s="311">
        <v>6</v>
      </c>
      <c r="F25" s="93"/>
      <c r="G25" s="309"/>
      <c r="H25" s="310"/>
      <c r="I25" s="328"/>
      <c r="J25" s="328"/>
      <c r="K25" s="328"/>
      <c r="L25" s="328"/>
      <c r="M25" s="328"/>
      <c r="N25" s="328"/>
      <c r="O25" s="328"/>
      <c r="P25" s="328"/>
      <c r="Q25" s="328"/>
      <c r="R25" s="328"/>
      <c r="S25" s="328"/>
      <c r="T25" s="328"/>
      <c r="U25" s="328"/>
      <c r="V25" s="7"/>
      <c r="W25" s="7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ht="15.65" customHeight="1" x14ac:dyDescent="0.35">
      <c r="A26" s="777"/>
      <c r="B26" s="783"/>
      <c r="C26" s="327"/>
      <c r="D26" s="777"/>
      <c r="E26" s="311"/>
      <c r="F26" s="93"/>
      <c r="G26" s="309"/>
      <c r="H26" s="310"/>
      <c r="I26" s="328"/>
      <c r="J26" s="328"/>
      <c r="K26" s="328"/>
      <c r="L26" s="328"/>
      <c r="M26" s="328"/>
      <c r="N26" s="328"/>
      <c r="O26" s="328"/>
      <c r="P26" s="328"/>
      <c r="Q26" s="328"/>
      <c r="R26" s="328"/>
      <c r="S26" s="328"/>
      <c r="T26" s="328"/>
      <c r="U26" s="328"/>
      <c r="V26" s="7"/>
      <c r="W26" s="7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</row>
    <row r="27" spans="1:60" ht="41.5" customHeight="1" x14ac:dyDescent="0.35">
      <c r="A27" s="781"/>
      <c r="B27" s="782" t="s">
        <v>1170</v>
      </c>
      <c r="C27" s="327"/>
      <c r="D27" s="781"/>
      <c r="E27" s="311">
        <v>0</v>
      </c>
      <c r="F27" s="93"/>
      <c r="G27" s="309"/>
      <c r="H27" s="310"/>
      <c r="I27" s="328"/>
      <c r="J27" s="328"/>
      <c r="K27" s="328"/>
      <c r="L27" s="328"/>
      <c r="M27" s="328"/>
      <c r="N27" s="328"/>
      <c r="O27" s="328"/>
      <c r="P27" s="328"/>
      <c r="Q27" s="328"/>
      <c r="R27" s="328"/>
      <c r="S27" s="328"/>
      <c r="T27" s="328"/>
      <c r="U27" s="328"/>
      <c r="V27" s="7"/>
      <c r="W27" s="7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</row>
    <row r="28" spans="1:60" ht="40.5" customHeight="1" x14ac:dyDescent="0.35">
      <c r="A28" s="777" t="s">
        <v>1123</v>
      </c>
      <c r="B28" s="783" t="s">
        <v>1260</v>
      </c>
      <c r="C28" s="327"/>
      <c r="D28" s="777" t="s">
        <v>122</v>
      </c>
      <c r="E28" s="311">
        <v>6</v>
      </c>
      <c r="F28" s="93"/>
      <c r="G28" s="309"/>
      <c r="H28" s="310"/>
      <c r="I28" s="328"/>
      <c r="J28" s="328"/>
      <c r="K28" s="328"/>
      <c r="L28" s="328"/>
      <c r="M28" s="328"/>
      <c r="N28" s="328"/>
      <c r="O28" s="328"/>
      <c r="P28" s="328"/>
      <c r="Q28" s="328"/>
      <c r="R28" s="328"/>
      <c r="S28" s="328"/>
      <c r="T28" s="328"/>
      <c r="U28" s="328"/>
      <c r="V28" s="7"/>
      <c r="W28" s="7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ht="36.5" customHeight="1" x14ac:dyDescent="0.35">
      <c r="A29" s="777" t="s">
        <v>1124</v>
      </c>
      <c r="B29" s="783" t="s">
        <v>1171</v>
      </c>
      <c r="C29" s="327"/>
      <c r="D29" s="777" t="s">
        <v>122</v>
      </c>
      <c r="E29" s="311">
        <v>6</v>
      </c>
      <c r="F29" s="93"/>
      <c r="G29" s="309"/>
      <c r="H29" s="310"/>
      <c r="I29" s="328"/>
      <c r="J29" s="328"/>
      <c r="K29" s="328"/>
      <c r="L29" s="328"/>
      <c r="M29" s="328"/>
      <c r="N29" s="328"/>
      <c r="O29" s="328"/>
      <c r="P29" s="328"/>
      <c r="Q29" s="328"/>
      <c r="R29" s="328"/>
      <c r="S29" s="328"/>
      <c r="T29" s="328"/>
      <c r="U29" s="328"/>
      <c r="V29" s="7"/>
      <c r="W29" s="7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ht="39.5" customHeight="1" x14ac:dyDescent="0.35">
      <c r="A30" s="777" t="s">
        <v>1125</v>
      </c>
      <c r="B30" s="783" t="s">
        <v>1172</v>
      </c>
      <c r="C30" s="327"/>
      <c r="D30" s="777" t="s">
        <v>1126</v>
      </c>
      <c r="E30" s="311">
        <v>6</v>
      </c>
      <c r="F30" s="93"/>
      <c r="G30" s="309"/>
      <c r="H30" s="310"/>
      <c r="I30" s="328"/>
      <c r="J30" s="328"/>
      <c r="K30" s="328"/>
      <c r="L30" s="328"/>
      <c r="M30" s="328"/>
      <c r="N30" s="328"/>
      <c r="O30" s="328"/>
      <c r="P30" s="328"/>
      <c r="Q30" s="328"/>
      <c r="R30" s="328"/>
      <c r="S30" s="328"/>
      <c r="T30" s="328"/>
      <c r="U30" s="328"/>
      <c r="V30" s="7"/>
      <c r="W30" s="7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ht="15.65" customHeight="1" x14ac:dyDescent="0.35">
      <c r="A31" s="777"/>
      <c r="B31" s="783"/>
      <c r="C31" s="327"/>
      <c r="D31" s="777"/>
      <c r="E31" s="311">
        <v>0</v>
      </c>
      <c r="F31" s="93"/>
      <c r="G31" s="309"/>
      <c r="H31" s="310"/>
      <c r="I31" s="328"/>
      <c r="J31" s="328"/>
      <c r="K31" s="328"/>
      <c r="L31" s="328"/>
      <c r="M31" s="328"/>
      <c r="N31" s="328"/>
      <c r="O31" s="328"/>
      <c r="P31" s="328"/>
      <c r="Q31" s="328"/>
      <c r="R31" s="328"/>
      <c r="S31" s="328"/>
      <c r="T31" s="328"/>
      <c r="U31" s="328"/>
      <c r="V31" s="7"/>
      <c r="W31" s="7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ht="35" customHeight="1" x14ac:dyDescent="0.35">
      <c r="A32" s="781" t="s">
        <v>1127</v>
      </c>
      <c r="B32" s="782" t="s">
        <v>1261</v>
      </c>
      <c r="C32" s="327"/>
      <c r="D32" s="781"/>
      <c r="E32" s="311"/>
      <c r="F32" s="93"/>
      <c r="G32" s="309"/>
      <c r="H32" s="310"/>
      <c r="I32" s="328"/>
      <c r="J32" s="328"/>
      <c r="K32" s="328"/>
      <c r="L32" s="328"/>
      <c r="M32" s="328"/>
      <c r="N32" s="328"/>
      <c r="O32" s="328"/>
      <c r="P32" s="328"/>
      <c r="Q32" s="328"/>
      <c r="R32" s="328"/>
      <c r="S32" s="328"/>
      <c r="T32" s="328"/>
      <c r="U32" s="328"/>
      <c r="V32" s="7"/>
      <c r="W32" s="7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</row>
    <row r="33" spans="1:60" ht="51.5" customHeight="1" x14ac:dyDescent="0.35">
      <c r="A33" s="777" t="s">
        <v>1116</v>
      </c>
      <c r="B33" s="783" t="s">
        <v>1262</v>
      </c>
      <c r="C33" s="327"/>
      <c r="D33" s="777" t="s">
        <v>122</v>
      </c>
      <c r="E33" s="311">
        <v>6</v>
      </c>
      <c r="F33" s="93"/>
      <c r="G33" s="309"/>
      <c r="H33" s="310"/>
      <c r="I33" s="328"/>
      <c r="J33" s="328"/>
      <c r="K33" s="328"/>
      <c r="L33" s="328"/>
      <c r="M33" s="328"/>
      <c r="N33" s="328"/>
      <c r="O33" s="328"/>
      <c r="P33" s="328"/>
      <c r="Q33" s="328"/>
      <c r="R33" s="328"/>
      <c r="S33" s="328"/>
      <c r="T33" s="328"/>
      <c r="U33" s="328"/>
      <c r="V33" s="7"/>
      <c r="W33" s="7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ht="38" customHeight="1" x14ac:dyDescent="0.35">
      <c r="A34" s="777" t="s">
        <v>1117</v>
      </c>
      <c r="B34" s="783" t="s">
        <v>1173</v>
      </c>
      <c r="C34" s="327"/>
      <c r="D34" s="777" t="s">
        <v>122</v>
      </c>
      <c r="E34" s="311">
        <v>6</v>
      </c>
      <c r="F34" s="93"/>
      <c r="G34" s="309"/>
      <c r="H34" s="310"/>
      <c r="I34" s="328"/>
      <c r="J34" s="328"/>
      <c r="K34" s="328"/>
      <c r="L34" s="328"/>
      <c r="M34" s="328"/>
      <c r="N34" s="328"/>
      <c r="O34" s="328"/>
      <c r="P34" s="328"/>
      <c r="Q34" s="328"/>
      <c r="R34" s="328"/>
      <c r="S34" s="328"/>
      <c r="T34" s="328"/>
      <c r="U34" s="328"/>
      <c r="V34" s="7"/>
      <c r="W34" s="7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</row>
    <row r="35" spans="1:60" ht="40.5" customHeight="1" x14ac:dyDescent="0.35">
      <c r="A35" s="777" t="s">
        <v>1118</v>
      </c>
      <c r="B35" s="783" t="s">
        <v>1174</v>
      </c>
      <c r="C35" s="327"/>
      <c r="D35" s="777" t="s">
        <v>1126</v>
      </c>
      <c r="E35" s="311">
        <v>6</v>
      </c>
      <c r="F35" s="93"/>
      <c r="G35" s="309"/>
      <c r="H35" s="310"/>
      <c r="I35" s="328"/>
      <c r="J35" s="328"/>
      <c r="K35" s="328"/>
      <c r="L35" s="328"/>
      <c r="M35" s="328"/>
      <c r="N35" s="328"/>
      <c r="O35" s="328"/>
      <c r="P35" s="328"/>
      <c r="Q35" s="328"/>
      <c r="R35" s="328"/>
      <c r="S35" s="328"/>
      <c r="T35" s="328"/>
      <c r="U35" s="328"/>
      <c r="V35" s="7"/>
      <c r="W35" s="7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</row>
    <row r="36" spans="1:60" ht="32.5" customHeight="1" x14ac:dyDescent="0.35">
      <c r="A36" s="777" t="s">
        <v>1119</v>
      </c>
      <c r="B36" s="783" t="s">
        <v>1175</v>
      </c>
      <c r="C36" s="327"/>
      <c r="D36" s="777" t="s">
        <v>1126</v>
      </c>
      <c r="E36" s="311">
        <v>6</v>
      </c>
      <c r="F36" s="93"/>
      <c r="G36" s="309"/>
      <c r="H36" s="310"/>
      <c r="I36" s="328"/>
      <c r="J36" s="328"/>
      <c r="K36" s="328"/>
      <c r="L36" s="328"/>
      <c r="M36" s="328"/>
      <c r="N36" s="328"/>
      <c r="O36" s="328"/>
      <c r="P36" s="328"/>
      <c r="Q36" s="328"/>
      <c r="R36" s="328"/>
      <c r="S36" s="328"/>
      <c r="T36" s="328"/>
      <c r="U36" s="328"/>
      <c r="V36" s="7"/>
      <c r="W36" s="7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</row>
    <row r="37" spans="1:60" ht="41.5" customHeight="1" x14ac:dyDescent="0.35">
      <c r="A37" s="777" t="s">
        <v>1120</v>
      </c>
      <c r="B37" s="783" t="s">
        <v>1176</v>
      </c>
      <c r="C37" s="327"/>
      <c r="D37" s="777" t="s">
        <v>1126</v>
      </c>
      <c r="E37" s="311">
        <v>6</v>
      </c>
      <c r="F37" s="93"/>
      <c r="G37" s="309"/>
      <c r="H37" s="310"/>
      <c r="I37" s="328"/>
      <c r="J37" s="328"/>
      <c r="K37" s="328"/>
      <c r="L37" s="328"/>
      <c r="M37" s="328"/>
      <c r="N37" s="328"/>
      <c r="O37" s="328"/>
      <c r="P37" s="328"/>
      <c r="Q37" s="328"/>
      <c r="R37" s="328"/>
      <c r="S37" s="328"/>
      <c r="T37" s="328"/>
      <c r="U37" s="328"/>
      <c r="V37" s="7"/>
      <c r="W37" s="7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</row>
    <row r="38" spans="1:60" ht="38.5" customHeight="1" x14ac:dyDescent="0.35">
      <c r="A38" s="777" t="s">
        <v>1121</v>
      </c>
      <c r="B38" s="783" t="s">
        <v>1177</v>
      </c>
      <c r="C38" s="327"/>
      <c r="D38" s="777" t="s">
        <v>1126</v>
      </c>
      <c r="E38" s="311">
        <v>6</v>
      </c>
      <c r="F38" s="93"/>
      <c r="G38" s="309"/>
      <c r="H38" s="310"/>
      <c r="I38" s="328"/>
      <c r="J38" s="328"/>
      <c r="K38" s="328"/>
      <c r="L38" s="328"/>
      <c r="M38" s="328"/>
      <c r="N38" s="328"/>
      <c r="O38" s="328"/>
      <c r="P38" s="328"/>
      <c r="Q38" s="328"/>
      <c r="R38" s="328"/>
      <c r="S38" s="328"/>
      <c r="T38" s="328"/>
      <c r="U38" s="328"/>
      <c r="V38" s="7"/>
      <c r="W38" s="7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ht="25" customHeight="1" x14ac:dyDescent="0.35">
      <c r="A39" s="777"/>
      <c r="B39" s="783"/>
      <c r="C39" s="327"/>
      <c r="D39" s="777"/>
      <c r="E39" s="311">
        <v>0</v>
      </c>
      <c r="F39" s="93"/>
      <c r="G39" s="309"/>
      <c r="H39" s="310"/>
      <c r="I39" s="328"/>
      <c r="J39" s="328"/>
      <c r="K39" s="328"/>
      <c r="L39" s="328"/>
      <c r="M39" s="328"/>
      <c r="N39" s="328"/>
      <c r="O39" s="328"/>
      <c r="P39" s="328"/>
      <c r="Q39" s="328"/>
      <c r="R39" s="328"/>
      <c r="S39" s="328"/>
      <c r="T39" s="328"/>
      <c r="U39" s="328"/>
      <c r="V39" s="7"/>
      <c r="W39" s="7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</row>
    <row r="40" spans="1:60" ht="30.5" customHeight="1" x14ac:dyDescent="0.35">
      <c r="A40" s="777" t="s">
        <v>1128</v>
      </c>
      <c r="B40" s="783" t="s">
        <v>1178</v>
      </c>
      <c r="C40" s="327"/>
      <c r="D40" s="777" t="s">
        <v>172</v>
      </c>
      <c r="E40" s="311">
        <v>6</v>
      </c>
      <c r="F40" s="93"/>
      <c r="G40" s="309"/>
      <c r="H40" s="310"/>
      <c r="I40" s="328"/>
      <c r="J40" s="328"/>
      <c r="K40" s="328"/>
      <c r="L40" s="328"/>
      <c r="M40" s="328"/>
      <c r="N40" s="328"/>
      <c r="O40" s="328"/>
      <c r="P40" s="328"/>
      <c r="Q40" s="328"/>
      <c r="R40" s="328"/>
      <c r="S40" s="328"/>
      <c r="T40" s="328"/>
      <c r="U40" s="328"/>
      <c r="V40" s="7"/>
      <c r="W40" s="7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</row>
    <row r="41" spans="1:60" ht="30.5" customHeight="1" x14ac:dyDescent="0.35">
      <c r="A41" s="777"/>
      <c r="B41" s="783"/>
      <c r="C41" s="327"/>
      <c r="D41" s="777"/>
      <c r="E41" s="311"/>
      <c r="F41" s="93"/>
      <c r="G41" s="309"/>
      <c r="H41" s="310"/>
      <c r="I41" s="328"/>
      <c r="J41" s="328"/>
      <c r="K41" s="328"/>
      <c r="L41" s="328"/>
      <c r="M41" s="328"/>
      <c r="N41" s="328"/>
      <c r="O41" s="328"/>
      <c r="P41" s="328"/>
      <c r="Q41" s="328"/>
      <c r="R41" s="328"/>
      <c r="S41" s="328"/>
      <c r="T41" s="328"/>
      <c r="U41" s="328"/>
      <c r="V41" s="7"/>
      <c r="W41" s="7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184"/>
      <c r="AX41" s="184"/>
      <c r="AY41" s="184"/>
      <c r="AZ41" s="184"/>
      <c r="BA41" s="184"/>
      <c r="BB41" s="184"/>
      <c r="BC41" s="184"/>
      <c r="BD41" s="184"/>
      <c r="BE41" s="184"/>
      <c r="BF41" s="184"/>
      <c r="BG41" s="184"/>
      <c r="BH41" s="184"/>
    </row>
    <row r="42" spans="1:60" ht="30.5" customHeight="1" x14ac:dyDescent="0.35">
      <c r="A42" s="777" t="s">
        <v>1129</v>
      </c>
      <c r="B42" s="783" t="s">
        <v>1179</v>
      </c>
      <c r="C42" s="327"/>
      <c r="D42" s="777" t="s">
        <v>172</v>
      </c>
      <c r="E42" s="311">
        <v>5</v>
      </c>
      <c r="F42" s="93"/>
      <c r="G42" s="309"/>
      <c r="H42" s="310"/>
      <c r="I42" s="328"/>
      <c r="J42" s="328"/>
      <c r="K42" s="328"/>
      <c r="L42" s="328"/>
      <c r="M42" s="328" t="s">
        <v>30</v>
      </c>
      <c r="N42" s="328" t="s">
        <v>31</v>
      </c>
      <c r="O42" s="328"/>
      <c r="P42" s="328"/>
      <c r="Q42" s="328"/>
      <c r="R42" s="328"/>
      <c r="S42" s="328"/>
      <c r="T42" s="328" t="s">
        <v>30</v>
      </c>
      <c r="U42" s="328" t="s">
        <v>32</v>
      </c>
      <c r="V42" s="7"/>
      <c r="W42" s="7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184"/>
      <c r="AX42" s="184"/>
      <c r="AY42" s="184"/>
      <c r="AZ42" s="184"/>
      <c r="BA42" s="184"/>
      <c r="BB42" s="184"/>
      <c r="BC42" s="184"/>
      <c r="BD42" s="184"/>
      <c r="BE42" s="184"/>
      <c r="BF42" s="184"/>
      <c r="BG42" s="184"/>
      <c r="BH42" s="184"/>
    </row>
    <row r="43" spans="1:60" ht="30.5" customHeight="1" x14ac:dyDescent="0.35">
      <c r="A43" s="777"/>
      <c r="B43" s="783"/>
      <c r="C43" s="327"/>
      <c r="D43" s="777"/>
      <c r="E43" s="311"/>
      <c r="F43" s="93"/>
      <c r="G43" s="309"/>
      <c r="H43" s="310"/>
      <c r="I43" s="328"/>
      <c r="J43" s="328"/>
      <c r="K43" s="328"/>
      <c r="L43" s="328"/>
      <c r="M43" s="328"/>
      <c r="N43" s="328"/>
      <c r="O43" s="328"/>
      <c r="P43" s="328"/>
      <c r="Q43" s="328"/>
      <c r="R43" s="328"/>
      <c r="S43" s="328"/>
      <c r="T43" s="328"/>
      <c r="U43" s="328"/>
      <c r="V43" s="7"/>
      <c r="W43" s="7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</row>
    <row r="44" spans="1:60" ht="30.5" customHeight="1" x14ac:dyDescent="0.35">
      <c r="A44" s="777" t="s">
        <v>1130</v>
      </c>
      <c r="B44" s="783" t="s">
        <v>1263</v>
      </c>
      <c r="C44" s="327"/>
      <c r="D44" s="777" t="s">
        <v>172</v>
      </c>
      <c r="E44" s="311">
        <v>4</v>
      </c>
      <c r="F44" s="93"/>
      <c r="G44" s="309"/>
      <c r="H44" s="310"/>
      <c r="I44" s="328"/>
      <c r="J44" s="328"/>
      <c r="K44" s="328"/>
      <c r="L44" s="328"/>
      <c r="M44" s="328"/>
      <c r="N44" s="328"/>
      <c r="O44" s="328"/>
      <c r="P44" s="328"/>
      <c r="Q44" s="328"/>
      <c r="R44" s="328"/>
      <c r="S44" s="328"/>
      <c r="T44" s="328"/>
      <c r="U44" s="328"/>
      <c r="V44" s="7"/>
      <c r="W44" s="7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</row>
    <row r="45" spans="1:60" ht="30.5" customHeight="1" x14ac:dyDescent="0.35">
      <c r="A45" s="777"/>
      <c r="B45" s="783"/>
      <c r="C45" s="327"/>
      <c r="D45" s="777"/>
      <c r="E45" s="311"/>
      <c r="F45" s="93"/>
      <c r="G45" s="309"/>
      <c r="H45" s="310"/>
      <c r="I45" s="328"/>
      <c r="J45" s="328"/>
      <c r="K45" s="328"/>
      <c r="L45" s="328"/>
      <c r="M45" s="328"/>
      <c r="N45" s="328"/>
      <c r="O45" s="328"/>
      <c r="P45" s="328"/>
      <c r="Q45" s="328"/>
      <c r="R45" s="328"/>
      <c r="S45" s="328"/>
      <c r="T45" s="328"/>
      <c r="U45" s="328"/>
      <c r="V45" s="7"/>
      <c r="W45" s="7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</row>
    <row r="46" spans="1:60" ht="30.5" customHeight="1" x14ac:dyDescent="0.35">
      <c r="A46" s="777" t="s">
        <v>1131</v>
      </c>
      <c r="B46" s="783" t="s">
        <v>1180</v>
      </c>
      <c r="C46" s="327"/>
      <c r="D46" s="777" t="s">
        <v>172</v>
      </c>
      <c r="E46" s="311">
        <v>4</v>
      </c>
      <c r="F46" s="93"/>
      <c r="G46" s="309"/>
      <c r="H46" s="310"/>
      <c r="I46" s="328"/>
      <c r="J46" s="328"/>
      <c r="K46" s="328"/>
      <c r="L46" s="328"/>
      <c r="M46" s="328"/>
      <c r="N46" s="328"/>
      <c r="O46" s="328"/>
      <c r="P46" s="328"/>
      <c r="Q46" s="328"/>
      <c r="R46" s="328"/>
      <c r="S46" s="328"/>
      <c r="T46" s="328"/>
      <c r="U46" s="328"/>
      <c r="V46" s="7"/>
      <c r="W46" s="7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4"/>
      <c r="BH46" s="184"/>
    </row>
    <row r="47" spans="1:60" ht="30.5" customHeight="1" x14ac:dyDescent="0.35">
      <c r="A47" s="777" t="s">
        <v>1132</v>
      </c>
      <c r="B47" s="783" t="s">
        <v>1181</v>
      </c>
      <c r="C47" s="327"/>
      <c r="D47" s="777" t="s">
        <v>172</v>
      </c>
      <c r="E47" s="311">
        <v>4</v>
      </c>
      <c r="F47" s="93"/>
      <c r="G47" s="309"/>
      <c r="H47" s="310"/>
      <c r="I47" s="328"/>
      <c r="J47" s="328"/>
      <c r="K47" s="328"/>
      <c r="L47" s="328"/>
      <c r="M47" s="328"/>
      <c r="N47" s="328"/>
      <c r="O47" s="328"/>
      <c r="P47" s="328"/>
      <c r="Q47" s="328"/>
      <c r="R47" s="328"/>
      <c r="S47" s="328"/>
      <c r="T47" s="328"/>
      <c r="U47" s="328"/>
      <c r="V47" s="7"/>
      <c r="W47" s="7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184"/>
      <c r="AX47" s="184"/>
      <c r="AY47" s="184"/>
      <c r="AZ47" s="184"/>
      <c r="BA47" s="184"/>
      <c r="BB47" s="184"/>
      <c r="BC47" s="184"/>
      <c r="BD47" s="184"/>
      <c r="BE47" s="184"/>
      <c r="BF47" s="184"/>
      <c r="BG47" s="184"/>
      <c r="BH47" s="184"/>
    </row>
    <row r="48" spans="1:60" ht="30.5" customHeight="1" x14ac:dyDescent="0.35">
      <c r="A48" s="777"/>
      <c r="B48" s="783"/>
      <c r="C48" s="327"/>
      <c r="D48" s="777"/>
      <c r="E48" s="311">
        <v>0</v>
      </c>
      <c r="F48" s="93"/>
      <c r="G48" s="309"/>
      <c r="H48" s="310"/>
      <c r="I48" s="328"/>
      <c r="J48" s="328"/>
      <c r="K48" s="328"/>
      <c r="L48" s="328"/>
      <c r="M48" s="328"/>
      <c r="N48" s="328"/>
      <c r="O48" s="328"/>
      <c r="P48" s="328"/>
      <c r="Q48" s="328"/>
      <c r="R48" s="328"/>
      <c r="S48" s="328"/>
      <c r="T48" s="328"/>
      <c r="U48" s="328"/>
      <c r="V48" s="7"/>
      <c r="W48" s="7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184"/>
      <c r="AX48" s="184"/>
      <c r="AY48" s="184"/>
      <c r="AZ48" s="184"/>
      <c r="BA48" s="184"/>
      <c r="BB48" s="184"/>
      <c r="BC48" s="184"/>
      <c r="BD48" s="184"/>
      <c r="BE48" s="184"/>
      <c r="BF48" s="184"/>
      <c r="BG48" s="184"/>
      <c r="BH48" s="184"/>
    </row>
    <row r="49" spans="1:60" ht="30.5" customHeight="1" x14ac:dyDescent="0.35">
      <c r="A49" s="777" t="s">
        <v>1133</v>
      </c>
      <c r="B49" s="783" t="s">
        <v>1182</v>
      </c>
      <c r="C49" s="327"/>
      <c r="D49" s="777"/>
      <c r="E49" s="311">
        <v>0</v>
      </c>
      <c r="F49" s="93"/>
      <c r="G49" s="309"/>
      <c r="H49" s="310"/>
      <c r="I49" s="328"/>
      <c r="J49" s="328"/>
      <c r="K49" s="328"/>
      <c r="L49" s="328"/>
      <c r="M49" s="328"/>
      <c r="N49" s="328"/>
      <c r="O49" s="328"/>
      <c r="P49" s="328"/>
      <c r="Q49" s="328"/>
      <c r="R49" s="328"/>
      <c r="S49" s="328"/>
      <c r="T49" s="328"/>
      <c r="U49" s="328"/>
      <c r="V49" s="7"/>
      <c r="W49" s="7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184"/>
      <c r="AX49" s="184"/>
      <c r="AY49" s="184"/>
      <c r="AZ49" s="184"/>
      <c r="BA49" s="184"/>
      <c r="BB49" s="184"/>
      <c r="BC49" s="184"/>
      <c r="BD49" s="184"/>
      <c r="BE49" s="184"/>
      <c r="BF49" s="184"/>
      <c r="BG49" s="184"/>
      <c r="BH49" s="184"/>
    </row>
    <row r="50" spans="1:60" ht="30.5" customHeight="1" x14ac:dyDescent="0.35">
      <c r="A50" s="777" t="s">
        <v>1134</v>
      </c>
      <c r="B50" s="783" t="s">
        <v>1264</v>
      </c>
      <c r="C50" s="327"/>
      <c r="D50" s="777" t="s">
        <v>172</v>
      </c>
      <c r="E50" s="311">
        <v>4</v>
      </c>
      <c r="F50" s="93"/>
      <c r="G50" s="309"/>
      <c r="H50" s="310"/>
      <c r="I50" s="328"/>
      <c r="J50" s="328"/>
      <c r="K50" s="328"/>
      <c r="L50" s="328"/>
      <c r="M50" s="328"/>
      <c r="N50" s="328"/>
      <c r="O50" s="328"/>
      <c r="P50" s="328"/>
      <c r="Q50" s="328"/>
      <c r="R50" s="328"/>
      <c r="S50" s="328"/>
      <c r="T50" s="328"/>
      <c r="U50" s="328"/>
      <c r="V50" s="7"/>
      <c r="W50" s="7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184"/>
      <c r="AX50" s="184"/>
      <c r="AY50" s="184"/>
      <c r="AZ50" s="184"/>
      <c r="BA50" s="184"/>
      <c r="BB50" s="184"/>
      <c r="BC50" s="184"/>
      <c r="BD50" s="184"/>
      <c r="BE50" s="184"/>
      <c r="BF50" s="184"/>
      <c r="BG50" s="184"/>
      <c r="BH50" s="184"/>
    </row>
    <row r="51" spans="1:60" ht="30.5" customHeight="1" x14ac:dyDescent="0.35">
      <c r="A51" s="777" t="s">
        <v>1135</v>
      </c>
      <c r="B51" s="783" t="s">
        <v>1136</v>
      </c>
      <c r="C51" s="327"/>
      <c r="D51" s="777" t="s">
        <v>172</v>
      </c>
      <c r="E51" s="311">
        <v>2</v>
      </c>
      <c r="F51" s="93"/>
      <c r="G51" s="309"/>
      <c r="H51" s="310"/>
      <c r="I51" s="328"/>
      <c r="J51" s="328"/>
      <c r="K51" s="328"/>
      <c r="L51" s="328"/>
      <c r="M51" s="328"/>
      <c r="N51" s="328"/>
      <c r="O51" s="328"/>
      <c r="P51" s="328"/>
      <c r="Q51" s="328"/>
      <c r="R51" s="328"/>
      <c r="S51" s="328"/>
      <c r="T51" s="328"/>
      <c r="U51" s="328"/>
      <c r="V51" s="7"/>
      <c r="W51" s="7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184"/>
      <c r="AX51" s="184"/>
      <c r="AY51" s="184"/>
      <c r="AZ51" s="184"/>
      <c r="BA51" s="184"/>
      <c r="BB51" s="184"/>
      <c r="BC51" s="184"/>
      <c r="BD51" s="184"/>
      <c r="BE51" s="184"/>
      <c r="BF51" s="184"/>
      <c r="BG51" s="184"/>
      <c r="BH51" s="184"/>
    </row>
    <row r="52" spans="1:60" ht="30.5" customHeight="1" x14ac:dyDescent="0.35">
      <c r="A52" s="777" t="s">
        <v>1137</v>
      </c>
      <c r="B52" s="783" t="s">
        <v>1183</v>
      </c>
      <c r="C52" s="327"/>
      <c r="D52" s="777" t="s">
        <v>1112</v>
      </c>
      <c r="E52" s="311">
        <v>2</v>
      </c>
      <c r="F52" s="93"/>
      <c r="G52" s="309"/>
      <c r="H52" s="310"/>
      <c r="I52" s="328"/>
      <c r="J52" s="328"/>
      <c r="K52" s="328"/>
      <c r="L52" s="328"/>
      <c r="M52" s="328"/>
      <c r="N52" s="328"/>
      <c r="O52" s="328"/>
      <c r="P52" s="328"/>
      <c r="Q52" s="328"/>
      <c r="R52" s="328"/>
      <c r="S52" s="328"/>
      <c r="T52" s="328"/>
      <c r="U52" s="328"/>
      <c r="V52" s="7"/>
      <c r="W52" s="7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184"/>
      <c r="AX52" s="184"/>
      <c r="AY52" s="184"/>
      <c r="AZ52" s="184"/>
      <c r="BA52" s="184"/>
      <c r="BB52" s="184"/>
      <c r="BC52" s="184"/>
      <c r="BD52" s="184"/>
      <c r="BE52" s="184"/>
      <c r="BF52" s="184"/>
      <c r="BG52" s="184"/>
      <c r="BH52" s="184"/>
    </row>
    <row r="53" spans="1:60" ht="30.5" customHeight="1" x14ac:dyDescent="0.35">
      <c r="A53" s="777" t="s">
        <v>1138</v>
      </c>
      <c r="B53" s="783" t="s">
        <v>1184</v>
      </c>
      <c r="C53" s="327"/>
      <c r="D53" s="777" t="s">
        <v>172</v>
      </c>
      <c r="E53" s="311">
        <v>2</v>
      </c>
      <c r="F53" s="93"/>
      <c r="G53" s="309"/>
      <c r="H53" s="310"/>
      <c r="I53" s="328"/>
      <c r="J53" s="328"/>
      <c r="K53" s="328"/>
      <c r="L53" s="328"/>
      <c r="M53" s="328"/>
      <c r="N53" s="328"/>
      <c r="O53" s="328"/>
      <c r="P53" s="328"/>
      <c r="Q53" s="328"/>
      <c r="R53" s="328"/>
      <c r="S53" s="328"/>
      <c r="T53" s="328"/>
      <c r="U53" s="328"/>
      <c r="V53" s="7"/>
      <c r="W53" s="7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</row>
    <row r="54" spans="1:60" ht="30.5" customHeight="1" x14ac:dyDescent="0.35">
      <c r="A54" s="777" t="s">
        <v>1139</v>
      </c>
      <c r="B54" s="783" t="s">
        <v>1265</v>
      </c>
      <c r="C54" s="327"/>
      <c r="D54" s="777" t="s">
        <v>172</v>
      </c>
      <c r="E54" s="311">
        <v>2</v>
      </c>
      <c r="F54" s="93"/>
      <c r="G54" s="309"/>
      <c r="H54" s="310"/>
      <c r="I54" s="328"/>
      <c r="J54" s="328"/>
      <c r="K54" s="328"/>
      <c r="L54" s="328"/>
      <c r="M54" s="328"/>
      <c r="N54" s="328"/>
      <c r="O54" s="328"/>
      <c r="P54" s="328"/>
      <c r="Q54" s="328"/>
      <c r="R54" s="328"/>
      <c r="S54" s="328"/>
      <c r="T54" s="328"/>
      <c r="U54" s="328"/>
      <c r="V54" s="7"/>
      <c r="W54" s="7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184"/>
      <c r="AX54" s="184"/>
      <c r="AY54" s="184"/>
      <c r="AZ54" s="184"/>
      <c r="BA54" s="184"/>
      <c r="BB54" s="184"/>
      <c r="BC54" s="184"/>
      <c r="BD54" s="184"/>
      <c r="BE54" s="184"/>
      <c r="BF54" s="184"/>
      <c r="BG54" s="184"/>
      <c r="BH54" s="184"/>
    </row>
    <row r="55" spans="1:60" ht="30.5" customHeight="1" x14ac:dyDescent="0.35">
      <c r="A55" s="777" t="s">
        <v>1140</v>
      </c>
      <c r="B55" s="783" t="s">
        <v>1185</v>
      </c>
      <c r="C55" s="327"/>
      <c r="D55" s="777" t="s">
        <v>172</v>
      </c>
      <c r="E55" s="311">
        <v>2</v>
      </c>
      <c r="F55" s="93"/>
      <c r="G55" s="309"/>
      <c r="H55" s="310"/>
      <c r="I55" s="328"/>
      <c r="J55" s="328"/>
      <c r="K55" s="328"/>
      <c r="L55" s="328"/>
      <c r="M55" s="328"/>
      <c r="N55" s="328"/>
      <c r="O55" s="328"/>
      <c r="P55" s="328"/>
      <c r="Q55" s="328"/>
      <c r="R55" s="328"/>
      <c r="S55" s="328"/>
      <c r="T55" s="328"/>
      <c r="U55" s="328"/>
      <c r="V55" s="7"/>
      <c r="W55" s="7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</row>
    <row r="56" spans="1:60" ht="30.5" customHeight="1" x14ac:dyDescent="0.35">
      <c r="A56" s="777" t="s">
        <v>1141</v>
      </c>
      <c r="B56" s="783" t="s">
        <v>1186</v>
      </c>
      <c r="C56" s="327"/>
      <c r="D56" s="777" t="s">
        <v>1112</v>
      </c>
      <c r="E56" s="311">
        <v>2</v>
      </c>
      <c r="F56" s="93"/>
      <c r="G56" s="309"/>
      <c r="H56" s="310"/>
      <c r="I56" s="328"/>
      <c r="J56" s="328"/>
      <c r="K56" s="328"/>
      <c r="L56" s="328"/>
      <c r="M56" s="328"/>
      <c r="N56" s="328"/>
      <c r="O56" s="328"/>
      <c r="P56" s="328"/>
      <c r="Q56" s="328"/>
      <c r="R56" s="328"/>
      <c r="S56" s="328"/>
      <c r="T56" s="328"/>
      <c r="U56" s="328"/>
      <c r="V56" s="7"/>
      <c r="W56" s="7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184"/>
      <c r="AX56" s="184"/>
      <c r="AY56" s="184"/>
      <c r="AZ56" s="184"/>
      <c r="BA56" s="184"/>
      <c r="BB56" s="184"/>
      <c r="BC56" s="184"/>
      <c r="BD56" s="184"/>
      <c r="BE56" s="184"/>
      <c r="BF56" s="184"/>
      <c r="BG56" s="184"/>
      <c r="BH56" s="184"/>
    </row>
    <row r="57" spans="1:60" ht="30.5" customHeight="1" x14ac:dyDescent="0.35">
      <c r="A57" s="777" t="s">
        <v>1268</v>
      </c>
      <c r="B57" s="783" t="s">
        <v>1266</v>
      </c>
      <c r="C57" s="327"/>
      <c r="D57" s="777" t="s">
        <v>1112</v>
      </c>
      <c r="E57" s="311">
        <v>2</v>
      </c>
      <c r="F57" s="93"/>
      <c r="G57" s="309"/>
      <c r="H57" s="310"/>
      <c r="I57" s="328"/>
      <c r="J57" s="328"/>
      <c r="K57" s="328"/>
      <c r="L57" s="328"/>
      <c r="M57" s="328"/>
      <c r="N57" s="328"/>
      <c r="O57" s="328"/>
      <c r="P57" s="328"/>
      <c r="Q57" s="328"/>
      <c r="R57" s="328"/>
      <c r="S57" s="328"/>
      <c r="T57" s="328"/>
      <c r="U57" s="328"/>
      <c r="V57" s="7"/>
      <c r="W57" s="7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184"/>
      <c r="AX57" s="184"/>
      <c r="AY57" s="184"/>
      <c r="AZ57" s="184"/>
      <c r="BA57" s="184"/>
      <c r="BB57" s="184"/>
      <c r="BC57" s="184"/>
      <c r="BD57" s="184"/>
      <c r="BE57" s="184"/>
      <c r="BF57" s="184"/>
      <c r="BG57" s="184"/>
      <c r="BH57" s="184"/>
    </row>
    <row r="58" spans="1:60" ht="30.5" customHeight="1" x14ac:dyDescent="0.35">
      <c r="A58" s="777"/>
      <c r="B58" s="783"/>
      <c r="C58" s="327"/>
      <c r="D58" s="777"/>
      <c r="E58" s="311"/>
      <c r="F58" s="93"/>
      <c r="G58" s="309"/>
      <c r="H58" s="310"/>
      <c r="I58" s="328"/>
      <c r="J58" s="328"/>
      <c r="K58" s="328"/>
      <c r="L58" s="328"/>
      <c r="M58" s="328"/>
      <c r="N58" s="328"/>
      <c r="O58" s="328"/>
      <c r="P58" s="328"/>
      <c r="Q58" s="328"/>
      <c r="R58" s="328"/>
      <c r="S58" s="328"/>
      <c r="T58" s="328"/>
      <c r="U58" s="328"/>
      <c r="V58" s="7"/>
      <c r="W58" s="7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184"/>
      <c r="AX58" s="184"/>
      <c r="AY58" s="184"/>
      <c r="AZ58" s="184"/>
      <c r="BA58" s="184"/>
      <c r="BB58" s="184"/>
      <c r="BC58" s="184"/>
      <c r="BD58" s="184"/>
      <c r="BE58" s="184"/>
      <c r="BF58" s="184"/>
      <c r="BG58" s="184"/>
      <c r="BH58" s="184"/>
    </row>
    <row r="59" spans="1:60" ht="30.5" customHeight="1" x14ac:dyDescent="0.35">
      <c r="A59" s="777" t="s">
        <v>1270</v>
      </c>
      <c r="B59" s="783" t="s">
        <v>1269</v>
      </c>
      <c r="C59" s="327"/>
      <c r="D59" s="777"/>
      <c r="E59" s="311"/>
      <c r="F59" s="93"/>
      <c r="G59" s="309"/>
      <c r="H59" s="310"/>
      <c r="I59" s="328"/>
      <c r="J59" s="328"/>
      <c r="K59" s="328"/>
      <c r="L59" s="328"/>
      <c r="M59" s="328"/>
      <c r="N59" s="328"/>
      <c r="O59" s="328"/>
      <c r="P59" s="328"/>
      <c r="Q59" s="328"/>
      <c r="R59" s="328"/>
      <c r="S59" s="328"/>
      <c r="T59" s="328"/>
      <c r="U59" s="328"/>
      <c r="V59" s="7"/>
      <c r="W59" s="7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184"/>
      <c r="AX59" s="184"/>
      <c r="AY59" s="184"/>
      <c r="AZ59" s="184"/>
      <c r="BA59" s="184"/>
      <c r="BB59" s="184"/>
      <c r="BC59" s="184"/>
      <c r="BD59" s="184"/>
      <c r="BE59" s="184"/>
      <c r="BF59" s="184"/>
      <c r="BG59" s="184"/>
      <c r="BH59" s="184"/>
    </row>
    <row r="60" spans="1:60" ht="30.5" customHeight="1" x14ac:dyDescent="0.35">
      <c r="A60" s="777" t="s">
        <v>1271</v>
      </c>
      <c r="B60" s="783" t="s">
        <v>1278</v>
      </c>
      <c r="C60" s="327"/>
      <c r="D60" s="777" t="s">
        <v>1277</v>
      </c>
      <c r="E60" s="311">
        <v>2</v>
      </c>
      <c r="F60" s="93"/>
      <c r="G60" s="309"/>
      <c r="H60" s="310"/>
      <c r="I60" s="328"/>
      <c r="J60" s="328"/>
      <c r="K60" s="328"/>
      <c r="L60" s="328"/>
      <c r="M60" s="328"/>
      <c r="N60" s="328"/>
      <c r="O60" s="328"/>
      <c r="P60" s="328"/>
      <c r="Q60" s="328"/>
      <c r="R60" s="328"/>
      <c r="S60" s="328"/>
      <c r="T60" s="328"/>
      <c r="U60" s="328"/>
      <c r="V60" s="7"/>
      <c r="W60" s="7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184"/>
      <c r="AX60" s="184"/>
      <c r="AY60" s="184"/>
      <c r="AZ60" s="184"/>
      <c r="BA60" s="184"/>
      <c r="BB60" s="184"/>
      <c r="BC60" s="184"/>
      <c r="BD60" s="184"/>
      <c r="BE60" s="184"/>
      <c r="BF60" s="184"/>
      <c r="BG60" s="184"/>
      <c r="BH60" s="184"/>
    </row>
    <row r="61" spans="1:60" ht="30.5" customHeight="1" x14ac:dyDescent="0.35">
      <c r="A61" s="777" t="s">
        <v>1272</v>
      </c>
      <c r="B61" s="783" t="s">
        <v>1279</v>
      </c>
      <c r="C61" s="327"/>
      <c r="D61" s="777" t="s">
        <v>1112</v>
      </c>
      <c r="E61" s="311">
        <v>2</v>
      </c>
      <c r="F61" s="93"/>
      <c r="G61" s="309"/>
      <c r="H61" s="310"/>
      <c r="I61" s="328"/>
      <c r="J61" s="328"/>
      <c r="K61" s="328"/>
      <c r="L61" s="328"/>
      <c r="M61" s="328"/>
      <c r="N61" s="328"/>
      <c r="O61" s="328"/>
      <c r="P61" s="328"/>
      <c r="Q61" s="328"/>
      <c r="R61" s="328"/>
      <c r="S61" s="328"/>
      <c r="T61" s="328"/>
      <c r="U61" s="328"/>
      <c r="V61" s="7"/>
      <c r="W61" s="7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184"/>
      <c r="AX61" s="184"/>
      <c r="AY61" s="184"/>
      <c r="AZ61" s="184"/>
      <c r="BA61" s="184"/>
      <c r="BB61" s="184"/>
      <c r="BC61" s="184"/>
      <c r="BD61" s="184"/>
      <c r="BE61" s="184"/>
      <c r="BF61" s="184"/>
      <c r="BG61" s="184"/>
      <c r="BH61" s="184"/>
    </row>
    <row r="62" spans="1:60" ht="30.5" customHeight="1" x14ac:dyDescent="0.35">
      <c r="A62" s="777" t="s">
        <v>1273</v>
      </c>
      <c r="B62" s="783" t="s">
        <v>1280</v>
      </c>
      <c r="C62" s="327"/>
      <c r="D62" s="777" t="s">
        <v>1277</v>
      </c>
      <c r="E62" s="311">
        <v>2</v>
      </c>
      <c r="F62" s="93"/>
      <c r="G62" s="309"/>
      <c r="H62" s="310"/>
      <c r="I62" s="328"/>
      <c r="J62" s="328"/>
      <c r="K62" s="328"/>
      <c r="L62" s="328"/>
      <c r="M62" s="328"/>
      <c r="N62" s="328"/>
      <c r="O62" s="328"/>
      <c r="P62" s="328"/>
      <c r="Q62" s="328"/>
      <c r="R62" s="328"/>
      <c r="S62" s="328"/>
      <c r="T62" s="328"/>
      <c r="U62" s="328"/>
      <c r="V62" s="7"/>
      <c r="W62" s="7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184"/>
      <c r="AX62" s="184"/>
      <c r="AY62" s="184"/>
      <c r="AZ62" s="184"/>
      <c r="BA62" s="184"/>
      <c r="BB62" s="184"/>
      <c r="BC62" s="184"/>
      <c r="BD62" s="184"/>
      <c r="BE62" s="184"/>
      <c r="BF62" s="184"/>
      <c r="BG62" s="184"/>
      <c r="BH62" s="184"/>
    </row>
    <row r="63" spans="1:60" ht="30.5" customHeight="1" x14ac:dyDescent="0.35">
      <c r="A63" s="777" t="s">
        <v>1274</v>
      </c>
      <c r="B63" s="783" t="s">
        <v>1281</v>
      </c>
      <c r="C63" s="327"/>
      <c r="D63" s="777" t="s">
        <v>1277</v>
      </c>
      <c r="E63" s="311">
        <v>2</v>
      </c>
      <c r="F63" s="93"/>
      <c r="G63" s="309"/>
      <c r="H63" s="310"/>
      <c r="I63" s="328"/>
      <c r="J63" s="328"/>
      <c r="K63" s="328"/>
      <c r="L63" s="328"/>
      <c r="M63" s="328"/>
      <c r="N63" s="328"/>
      <c r="O63" s="328"/>
      <c r="P63" s="328"/>
      <c r="Q63" s="328"/>
      <c r="R63" s="328"/>
      <c r="S63" s="328"/>
      <c r="T63" s="328"/>
      <c r="U63" s="328"/>
      <c r="V63" s="7"/>
      <c r="W63" s="7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184"/>
      <c r="AX63" s="184"/>
      <c r="AY63" s="184"/>
      <c r="AZ63" s="184"/>
      <c r="BA63" s="184"/>
      <c r="BB63" s="184"/>
      <c r="BC63" s="184"/>
      <c r="BD63" s="184"/>
      <c r="BE63" s="184"/>
      <c r="BF63" s="184"/>
      <c r="BG63" s="184"/>
      <c r="BH63" s="184"/>
    </row>
    <row r="64" spans="1:60" ht="30.5" customHeight="1" x14ac:dyDescent="0.35">
      <c r="A64" s="777" t="s">
        <v>1275</v>
      </c>
      <c r="B64" s="783" t="s">
        <v>1282</v>
      </c>
      <c r="C64" s="327"/>
      <c r="D64" s="777" t="s">
        <v>1277</v>
      </c>
      <c r="E64" s="311">
        <v>2</v>
      </c>
      <c r="F64" s="93"/>
      <c r="G64" s="309"/>
      <c r="H64" s="310"/>
      <c r="I64" s="328"/>
      <c r="J64" s="328"/>
      <c r="K64" s="328"/>
      <c r="L64" s="328"/>
      <c r="M64" s="328"/>
      <c r="N64" s="328"/>
      <c r="O64" s="328"/>
      <c r="P64" s="328"/>
      <c r="Q64" s="328"/>
      <c r="R64" s="328"/>
      <c r="S64" s="328"/>
      <c r="T64" s="328"/>
      <c r="U64" s="328"/>
      <c r="V64" s="7"/>
      <c r="W64" s="7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184"/>
      <c r="AX64" s="184"/>
      <c r="AY64" s="184"/>
      <c r="AZ64" s="184"/>
      <c r="BA64" s="184"/>
      <c r="BB64" s="184"/>
      <c r="BC64" s="184"/>
      <c r="BD64" s="184"/>
      <c r="BE64" s="184"/>
      <c r="BF64" s="184"/>
      <c r="BG64" s="184"/>
      <c r="BH64" s="184"/>
    </row>
    <row r="65" spans="1:60" ht="30.5" customHeight="1" x14ac:dyDescent="0.35">
      <c r="A65" s="777" t="s">
        <v>1276</v>
      </c>
      <c r="B65" s="783" t="s">
        <v>1283</v>
      </c>
      <c r="C65" s="327"/>
      <c r="D65" s="777" t="s">
        <v>1277</v>
      </c>
      <c r="E65" s="311">
        <v>3</v>
      </c>
      <c r="F65" s="93"/>
      <c r="G65" s="309"/>
      <c r="H65" s="310"/>
      <c r="I65" s="328"/>
      <c r="J65" s="328"/>
      <c r="K65" s="328"/>
      <c r="L65" s="328"/>
      <c r="M65" s="328"/>
      <c r="N65" s="328"/>
      <c r="O65" s="328"/>
      <c r="P65" s="328"/>
      <c r="Q65" s="328"/>
      <c r="R65" s="328"/>
      <c r="S65" s="328"/>
      <c r="T65" s="328"/>
      <c r="U65" s="328"/>
      <c r="V65" s="7"/>
      <c r="W65" s="7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84"/>
      <c r="BH65" s="184"/>
    </row>
    <row r="66" spans="1:60" ht="30.5" customHeight="1" x14ac:dyDescent="0.35">
      <c r="A66" s="777"/>
      <c r="B66" s="783"/>
      <c r="C66" s="327"/>
      <c r="D66" s="777"/>
      <c r="E66" s="311"/>
      <c r="F66" s="93"/>
      <c r="G66" s="309"/>
      <c r="H66" s="310"/>
      <c r="I66" s="328"/>
      <c r="J66" s="328"/>
      <c r="K66" s="328"/>
      <c r="L66" s="328"/>
      <c r="M66" s="328"/>
      <c r="N66" s="328"/>
      <c r="O66" s="328"/>
      <c r="P66" s="328"/>
      <c r="Q66" s="328"/>
      <c r="R66" s="328"/>
      <c r="S66" s="328"/>
      <c r="T66" s="328"/>
      <c r="U66" s="328"/>
      <c r="V66" s="7"/>
      <c r="W66" s="7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184"/>
      <c r="AX66" s="184"/>
      <c r="AY66" s="184"/>
      <c r="AZ66" s="184"/>
      <c r="BA66" s="184"/>
      <c r="BB66" s="184"/>
      <c r="BC66" s="184"/>
      <c r="BD66" s="184"/>
      <c r="BE66" s="184"/>
      <c r="BF66" s="184"/>
      <c r="BG66" s="184"/>
      <c r="BH66" s="184"/>
    </row>
    <row r="67" spans="1:60" ht="30.5" customHeight="1" x14ac:dyDescent="0.35">
      <c r="A67" s="777">
        <v>4</v>
      </c>
      <c r="B67" s="783" t="s">
        <v>1267</v>
      </c>
      <c r="C67" s="327"/>
      <c r="D67" s="777"/>
      <c r="E67" s="311"/>
      <c r="F67" s="93"/>
      <c r="G67" s="309"/>
      <c r="H67" s="310"/>
      <c r="I67" s="328"/>
      <c r="J67" s="328"/>
      <c r="K67" s="328"/>
      <c r="L67" s="328"/>
      <c r="M67" s="328"/>
      <c r="N67" s="328"/>
      <c r="O67" s="328"/>
      <c r="P67" s="328"/>
      <c r="Q67" s="328"/>
      <c r="R67" s="328"/>
      <c r="S67" s="328"/>
      <c r="T67" s="328"/>
      <c r="U67" s="328"/>
      <c r="V67" s="7"/>
      <c r="W67" s="7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184"/>
      <c r="AX67" s="184"/>
      <c r="AY67" s="184"/>
      <c r="AZ67" s="184"/>
      <c r="BA67" s="184"/>
      <c r="BB67" s="184"/>
      <c r="BC67" s="184"/>
      <c r="BD67" s="184"/>
      <c r="BE67" s="184"/>
      <c r="BF67" s="184"/>
      <c r="BG67" s="184"/>
      <c r="BH67" s="184"/>
    </row>
    <row r="68" spans="1:60" ht="30.5" customHeight="1" x14ac:dyDescent="0.35">
      <c r="A68" s="777">
        <v>4.5</v>
      </c>
      <c r="B68" s="783" t="s">
        <v>1187</v>
      </c>
      <c r="C68" s="327"/>
      <c r="D68" s="777" t="s">
        <v>1142</v>
      </c>
      <c r="E68" s="311">
        <v>3</v>
      </c>
      <c r="F68" s="93"/>
      <c r="G68" s="309"/>
      <c r="H68" s="310"/>
      <c r="I68" s="328"/>
      <c r="J68" s="328"/>
      <c r="K68" s="328"/>
      <c r="L68" s="328"/>
      <c r="M68" s="328"/>
      <c r="N68" s="328"/>
      <c r="O68" s="328"/>
      <c r="P68" s="328"/>
      <c r="Q68" s="328"/>
      <c r="R68" s="328"/>
      <c r="S68" s="328"/>
      <c r="T68" s="328"/>
      <c r="U68" s="328"/>
      <c r="V68" s="7"/>
      <c r="W68" s="7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184"/>
      <c r="AX68" s="184"/>
      <c r="AY68" s="184"/>
      <c r="AZ68" s="184"/>
      <c r="BA68" s="184"/>
      <c r="BB68" s="184"/>
      <c r="BC68" s="184"/>
      <c r="BD68" s="184"/>
      <c r="BE68" s="184"/>
      <c r="BF68" s="184"/>
      <c r="BG68" s="184"/>
      <c r="BH68" s="184"/>
    </row>
    <row r="69" spans="1:60" ht="30.5" customHeight="1" x14ac:dyDescent="0.35">
      <c r="A69" s="777"/>
      <c r="B69" s="783"/>
      <c r="C69" s="327"/>
      <c r="D69" s="777"/>
      <c r="E69" s="311"/>
      <c r="F69" s="93"/>
      <c r="G69" s="309"/>
      <c r="H69" s="310"/>
      <c r="I69" s="328"/>
      <c r="J69" s="328"/>
      <c r="K69" s="328"/>
      <c r="L69" s="328"/>
      <c r="M69" s="328"/>
      <c r="N69" s="328"/>
      <c r="O69" s="328"/>
      <c r="P69" s="328"/>
      <c r="Q69" s="328"/>
      <c r="R69" s="328"/>
      <c r="S69" s="328"/>
      <c r="T69" s="328"/>
      <c r="U69" s="328"/>
      <c r="V69" s="7"/>
      <c r="W69" s="7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184"/>
      <c r="AX69" s="184"/>
      <c r="AY69" s="184"/>
      <c r="AZ69" s="184"/>
      <c r="BA69" s="184"/>
      <c r="BB69" s="184"/>
      <c r="BC69" s="184"/>
      <c r="BD69" s="184"/>
      <c r="BE69" s="184"/>
      <c r="BF69" s="184"/>
      <c r="BG69" s="184"/>
      <c r="BH69" s="184"/>
    </row>
    <row r="70" spans="1:60" ht="30.5" customHeight="1" x14ac:dyDescent="0.35">
      <c r="A70" s="777">
        <v>4.1399999999999997</v>
      </c>
      <c r="B70" s="783" t="s">
        <v>1188</v>
      </c>
      <c r="C70" s="327"/>
      <c r="D70" s="777" t="s">
        <v>1112</v>
      </c>
      <c r="E70" s="311">
        <v>2</v>
      </c>
      <c r="F70" s="93"/>
      <c r="G70" s="309"/>
      <c r="H70" s="310"/>
      <c r="I70" s="328"/>
      <c r="J70" s="328"/>
      <c r="K70" s="328"/>
      <c r="L70" s="328"/>
      <c r="M70" s="328"/>
      <c r="N70" s="328"/>
      <c r="O70" s="328"/>
      <c r="P70" s="328"/>
      <c r="Q70" s="328"/>
      <c r="R70" s="328"/>
      <c r="S70" s="328"/>
      <c r="T70" s="328"/>
      <c r="U70" s="328"/>
      <c r="V70" s="7"/>
      <c r="W70" s="7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184"/>
      <c r="AX70" s="184"/>
      <c r="AY70" s="184"/>
      <c r="AZ70" s="184"/>
      <c r="BA70" s="184"/>
      <c r="BB70" s="184"/>
      <c r="BC70" s="184"/>
      <c r="BD70" s="184"/>
      <c r="BE70" s="184"/>
      <c r="BF70" s="184"/>
      <c r="BG70" s="184"/>
      <c r="BH70" s="184"/>
    </row>
    <row r="71" spans="1:60" ht="30.5" customHeight="1" x14ac:dyDescent="0.35">
      <c r="A71" s="777"/>
      <c r="B71" s="783"/>
      <c r="C71" s="327"/>
      <c r="D71" s="777"/>
      <c r="E71" s="311"/>
      <c r="F71" s="93"/>
      <c r="G71" s="309"/>
      <c r="H71" s="310"/>
      <c r="I71" s="328"/>
      <c r="J71" s="328"/>
      <c r="K71" s="328"/>
      <c r="L71" s="328"/>
      <c r="M71" s="328"/>
      <c r="N71" s="328"/>
      <c r="O71" s="328"/>
      <c r="P71" s="328"/>
      <c r="Q71" s="328"/>
      <c r="R71" s="328"/>
      <c r="S71" s="328"/>
      <c r="T71" s="328"/>
      <c r="U71" s="328"/>
      <c r="V71" s="7"/>
      <c r="W71" s="7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184"/>
      <c r="AX71" s="184"/>
      <c r="AY71" s="184"/>
      <c r="AZ71" s="184"/>
      <c r="BA71" s="184"/>
      <c r="BB71" s="184"/>
      <c r="BC71" s="184"/>
      <c r="BD71" s="184"/>
      <c r="BE71" s="184"/>
      <c r="BF71" s="184"/>
      <c r="BG71" s="184"/>
      <c r="BH71" s="184"/>
    </row>
    <row r="72" spans="1:60" ht="30.5" customHeight="1" x14ac:dyDescent="0.35">
      <c r="A72" s="777">
        <v>4.16</v>
      </c>
      <c r="B72" s="783" t="s">
        <v>1189</v>
      </c>
      <c r="C72" s="327"/>
      <c r="D72" s="777"/>
      <c r="E72" s="311"/>
      <c r="F72" s="93"/>
      <c r="G72" s="309"/>
      <c r="H72" s="310"/>
      <c r="I72" s="328"/>
      <c r="J72" s="328"/>
      <c r="K72" s="328"/>
      <c r="L72" s="328"/>
      <c r="M72" s="328"/>
      <c r="N72" s="328"/>
      <c r="O72" s="328"/>
      <c r="P72" s="328"/>
      <c r="Q72" s="328"/>
      <c r="R72" s="328"/>
      <c r="S72" s="328"/>
      <c r="T72" s="328"/>
      <c r="U72" s="328"/>
      <c r="V72" s="7"/>
      <c r="W72" s="7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184"/>
      <c r="AX72" s="184"/>
      <c r="AY72" s="184"/>
      <c r="AZ72" s="184"/>
      <c r="BA72" s="184"/>
      <c r="BB72" s="184"/>
      <c r="BC72" s="184"/>
      <c r="BD72" s="184"/>
      <c r="BE72" s="184"/>
      <c r="BF72" s="184"/>
      <c r="BG72" s="184"/>
      <c r="BH72" s="184"/>
    </row>
    <row r="73" spans="1:60" ht="30.5" customHeight="1" x14ac:dyDescent="0.35">
      <c r="A73" s="777"/>
      <c r="B73" s="783"/>
      <c r="C73" s="327"/>
      <c r="D73" s="777"/>
      <c r="E73" s="311">
        <v>0</v>
      </c>
      <c r="F73" s="93"/>
      <c r="G73" s="309"/>
      <c r="H73" s="310"/>
      <c r="I73" s="328"/>
      <c r="J73" s="328"/>
      <c r="K73" s="328"/>
      <c r="L73" s="328"/>
      <c r="M73" s="328"/>
      <c r="N73" s="328"/>
      <c r="O73" s="328"/>
      <c r="P73" s="328"/>
      <c r="Q73" s="328"/>
      <c r="R73" s="328"/>
      <c r="S73" s="328"/>
      <c r="T73" s="328"/>
      <c r="U73" s="328"/>
      <c r="V73" s="7"/>
      <c r="W73" s="7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184"/>
      <c r="AX73" s="184"/>
      <c r="AY73" s="184"/>
      <c r="AZ73" s="184"/>
      <c r="BA73" s="184"/>
      <c r="BB73" s="184"/>
      <c r="BC73" s="184"/>
      <c r="BD73" s="184"/>
      <c r="BE73" s="184"/>
      <c r="BF73" s="184"/>
      <c r="BG73" s="184"/>
      <c r="BH73" s="184"/>
    </row>
    <row r="74" spans="1:60" ht="30.5" customHeight="1" x14ac:dyDescent="0.35">
      <c r="A74" s="777" t="s">
        <v>1143</v>
      </c>
      <c r="B74" s="783" t="s">
        <v>1144</v>
      </c>
      <c r="C74" s="327"/>
      <c r="D74" s="777" t="s">
        <v>1145</v>
      </c>
      <c r="E74" s="311"/>
      <c r="F74" s="93"/>
      <c r="G74" s="309"/>
      <c r="H74" s="310"/>
      <c r="I74" s="328"/>
      <c r="J74" s="328"/>
      <c r="K74" s="328"/>
      <c r="L74" s="328"/>
      <c r="M74" s="328"/>
      <c r="N74" s="328"/>
      <c r="O74" s="328"/>
      <c r="P74" s="328"/>
      <c r="Q74" s="328"/>
      <c r="R74" s="328"/>
      <c r="S74" s="328"/>
      <c r="T74" s="328"/>
      <c r="U74" s="328"/>
      <c r="V74" s="7"/>
      <c r="W74" s="7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184"/>
      <c r="AX74" s="184"/>
      <c r="AY74" s="184"/>
      <c r="AZ74" s="184"/>
      <c r="BA74" s="184"/>
      <c r="BB74" s="184"/>
      <c r="BC74" s="184"/>
      <c r="BD74" s="184"/>
      <c r="BE74" s="184"/>
      <c r="BF74" s="184"/>
      <c r="BG74" s="184"/>
      <c r="BH74" s="184"/>
    </row>
    <row r="75" spans="1:60" ht="30.5" customHeight="1" x14ac:dyDescent="0.35">
      <c r="A75" s="777" t="s">
        <v>1146</v>
      </c>
      <c r="B75" s="783" t="s">
        <v>1147</v>
      </c>
      <c r="C75" s="327"/>
      <c r="D75" s="777" t="s">
        <v>1145</v>
      </c>
      <c r="E75" s="311"/>
      <c r="F75" s="93"/>
      <c r="G75" s="309"/>
      <c r="H75" s="310"/>
      <c r="I75" s="328"/>
      <c r="J75" s="328"/>
      <c r="K75" s="328"/>
      <c r="L75" s="328"/>
      <c r="M75" s="328"/>
      <c r="N75" s="328"/>
      <c r="O75" s="328"/>
      <c r="P75" s="328"/>
      <c r="Q75" s="328"/>
      <c r="R75" s="328"/>
      <c r="S75" s="328"/>
      <c r="T75" s="328"/>
      <c r="U75" s="328"/>
      <c r="V75" s="7"/>
      <c r="W75" s="7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184"/>
      <c r="AX75" s="184"/>
      <c r="AY75" s="184"/>
      <c r="AZ75" s="184"/>
      <c r="BA75" s="184"/>
      <c r="BB75" s="184"/>
      <c r="BC75" s="184"/>
      <c r="BD75" s="184"/>
      <c r="BE75" s="184"/>
      <c r="BF75" s="184"/>
      <c r="BG75" s="184"/>
      <c r="BH75" s="184"/>
    </row>
    <row r="76" spans="1:60" ht="30.5" customHeight="1" x14ac:dyDescent="0.35">
      <c r="A76" s="777" t="s">
        <v>1148</v>
      </c>
      <c r="B76" s="783" t="s">
        <v>1149</v>
      </c>
      <c r="C76" s="327"/>
      <c r="D76" s="777" t="s">
        <v>1145</v>
      </c>
      <c r="E76" s="311"/>
      <c r="F76" s="93"/>
      <c r="G76" s="309"/>
      <c r="H76" s="310"/>
      <c r="I76" s="328"/>
      <c r="J76" s="328"/>
      <c r="K76" s="328"/>
      <c r="L76" s="328"/>
      <c r="M76" s="328"/>
      <c r="N76" s="328"/>
      <c r="O76" s="328"/>
      <c r="P76" s="328"/>
      <c r="Q76" s="328"/>
      <c r="R76" s="328"/>
      <c r="S76" s="328"/>
      <c r="T76" s="328"/>
      <c r="U76" s="328"/>
      <c r="V76" s="7"/>
      <c r="W76" s="7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184"/>
      <c r="AX76" s="184"/>
      <c r="AY76" s="184"/>
      <c r="AZ76" s="184"/>
      <c r="BA76" s="184"/>
      <c r="BB76" s="184"/>
      <c r="BC76" s="184"/>
      <c r="BD76" s="184"/>
      <c r="BE76" s="184"/>
      <c r="BF76" s="184"/>
      <c r="BG76" s="184"/>
      <c r="BH76" s="184"/>
    </row>
    <row r="77" spans="1:60" ht="30.5" customHeight="1" x14ac:dyDescent="0.35">
      <c r="A77" s="777" t="s">
        <v>1150</v>
      </c>
      <c r="B77" s="783" t="s">
        <v>1151</v>
      </c>
      <c r="C77" s="327"/>
      <c r="D77" s="777" t="s">
        <v>1145</v>
      </c>
      <c r="E77" s="311"/>
      <c r="F77" s="93"/>
      <c r="G77" s="309"/>
      <c r="H77" s="310"/>
      <c r="I77" s="328"/>
      <c r="J77" s="328"/>
      <c r="K77" s="328"/>
      <c r="L77" s="328"/>
      <c r="M77" s="328"/>
      <c r="N77" s="328"/>
      <c r="O77" s="328"/>
      <c r="P77" s="328"/>
      <c r="Q77" s="328"/>
      <c r="R77" s="328"/>
      <c r="S77" s="328"/>
      <c r="T77" s="328"/>
      <c r="U77" s="328"/>
      <c r="V77" s="7"/>
      <c r="W77" s="7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184"/>
      <c r="AX77" s="184"/>
      <c r="AY77" s="184"/>
      <c r="AZ77" s="184"/>
      <c r="BA77" s="184"/>
      <c r="BB77" s="184"/>
      <c r="BC77" s="184"/>
      <c r="BD77" s="184"/>
      <c r="BE77" s="184"/>
      <c r="BF77" s="184"/>
      <c r="BG77" s="184"/>
      <c r="BH77" s="184"/>
    </row>
    <row r="78" spans="1:60" ht="30.5" customHeight="1" x14ac:dyDescent="0.35">
      <c r="A78" s="777" t="s">
        <v>1115</v>
      </c>
      <c r="B78" s="783" t="s">
        <v>1152</v>
      </c>
      <c r="C78" s="327"/>
      <c r="D78" s="777" t="s">
        <v>1145</v>
      </c>
      <c r="E78" s="311"/>
      <c r="F78" s="93"/>
      <c r="G78" s="309"/>
      <c r="H78" s="310"/>
      <c r="I78" s="328"/>
      <c r="J78" s="328"/>
      <c r="K78" s="328"/>
      <c r="L78" s="328"/>
      <c r="M78" s="328"/>
      <c r="N78" s="328"/>
      <c r="O78" s="328"/>
      <c r="P78" s="328"/>
      <c r="Q78" s="328"/>
      <c r="R78" s="328"/>
      <c r="S78" s="328"/>
      <c r="T78" s="328"/>
      <c r="U78" s="328"/>
      <c r="V78" s="7"/>
      <c r="W78" s="7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184"/>
      <c r="AX78" s="184"/>
      <c r="AY78" s="184"/>
      <c r="AZ78" s="184"/>
      <c r="BA78" s="184"/>
      <c r="BB78" s="184"/>
      <c r="BC78" s="184"/>
      <c r="BD78" s="184"/>
      <c r="BE78" s="184"/>
      <c r="BF78" s="184"/>
      <c r="BG78" s="184"/>
      <c r="BH78" s="184"/>
    </row>
    <row r="79" spans="1:60" ht="30.5" customHeight="1" x14ac:dyDescent="0.35">
      <c r="A79" s="777" t="s">
        <v>1153</v>
      </c>
      <c r="B79" s="783" t="s">
        <v>1154</v>
      </c>
      <c r="C79" s="327"/>
      <c r="D79" s="777" t="s">
        <v>1145</v>
      </c>
      <c r="E79" s="311"/>
      <c r="F79" s="93"/>
      <c r="G79" s="309"/>
      <c r="H79" s="310"/>
      <c r="I79" s="328"/>
      <c r="J79" s="328"/>
      <c r="K79" s="328"/>
      <c r="L79" s="328"/>
      <c r="M79" s="328"/>
      <c r="N79" s="328"/>
      <c r="O79" s="328"/>
      <c r="P79" s="328"/>
      <c r="Q79" s="328"/>
      <c r="R79" s="328"/>
      <c r="S79" s="328"/>
      <c r="T79" s="328"/>
      <c r="U79" s="328"/>
      <c r="V79" s="7"/>
      <c r="W79" s="7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184"/>
      <c r="AX79" s="184"/>
      <c r="AY79" s="184"/>
      <c r="AZ79" s="184"/>
      <c r="BA79" s="184"/>
      <c r="BB79" s="184"/>
      <c r="BC79" s="184"/>
      <c r="BD79" s="184"/>
      <c r="BE79" s="184"/>
      <c r="BF79" s="184"/>
      <c r="BG79" s="184"/>
      <c r="BH79" s="184"/>
    </row>
    <row r="80" spans="1:60" ht="30.5" customHeight="1" x14ac:dyDescent="0.35">
      <c r="A80" s="777" t="s">
        <v>1155</v>
      </c>
      <c r="B80" s="783" t="s">
        <v>1156</v>
      </c>
      <c r="C80" s="327"/>
      <c r="D80" s="777" t="s">
        <v>1145</v>
      </c>
      <c r="E80" s="311"/>
      <c r="F80" s="93"/>
      <c r="G80" s="309"/>
      <c r="H80" s="310"/>
      <c r="I80" s="328"/>
      <c r="J80" s="328"/>
      <c r="K80" s="328"/>
      <c r="L80" s="328"/>
      <c r="M80" s="328"/>
      <c r="N80" s="328"/>
      <c r="O80" s="328"/>
      <c r="P80" s="328"/>
      <c r="Q80" s="328"/>
      <c r="R80" s="328"/>
      <c r="S80" s="328"/>
      <c r="T80" s="328"/>
      <c r="U80" s="328"/>
      <c r="V80" s="7"/>
      <c r="W80" s="7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184"/>
      <c r="AX80" s="184"/>
      <c r="AY80" s="184"/>
      <c r="AZ80" s="184"/>
      <c r="BA80" s="184"/>
      <c r="BB80" s="184"/>
      <c r="BC80" s="184"/>
      <c r="BD80" s="184"/>
      <c r="BE80" s="184"/>
      <c r="BF80" s="184"/>
      <c r="BG80" s="184"/>
      <c r="BH80" s="184"/>
    </row>
    <row r="81" spans="1:60" ht="30.5" customHeight="1" x14ac:dyDescent="0.35">
      <c r="A81" s="777" t="s">
        <v>1157</v>
      </c>
      <c r="B81" s="783" t="s">
        <v>1158</v>
      </c>
      <c r="C81" s="327"/>
      <c r="D81" s="777"/>
      <c r="E81" s="311"/>
      <c r="F81" s="93"/>
      <c r="G81" s="309"/>
      <c r="H81" s="310"/>
      <c r="I81" s="328"/>
      <c r="J81" s="328"/>
      <c r="K81" s="328"/>
      <c r="L81" s="328"/>
      <c r="M81" s="328"/>
      <c r="N81" s="328"/>
      <c r="O81" s="328"/>
      <c r="P81" s="328"/>
      <c r="Q81" s="328"/>
      <c r="R81" s="328"/>
      <c r="S81" s="328"/>
      <c r="T81" s="328"/>
      <c r="U81" s="328"/>
      <c r="V81" s="7"/>
      <c r="W81" s="7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184"/>
      <c r="AX81" s="184"/>
      <c r="AY81" s="184"/>
      <c r="AZ81" s="184"/>
      <c r="BA81" s="184"/>
      <c r="BB81" s="184"/>
      <c r="BC81" s="184"/>
      <c r="BD81" s="184"/>
      <c r="BE81" s="184"/>
      <c r="BF81" s="184"/>
      <c r="BG81" s="184"/>
      <c r="BH81" s="184"/>
    </row>
    <row r="82" spans="1:60" ht="30.5" customHeight="1" x14ac:dyDescent="0.35">
      <c r="A82" s="777"/>
      <c r="B82" s="783"/>
      <c r="C82" s="327"/>
      <c r="D82" s="777"/>
      <c r="E82" s="311"/>
      <c r="F82" s="93"/>
      <c r="G82" s="309"/>
      <c r="H82" s="310"/>
      <c r="I82" s="328"/>
      <c r="J82" s="328"/>
      <c r="K82" s="328"/>
      <c r="L82" s="328"/>
      <c r="M82" s="328"/>
      <c r="N82" s="328"/>
      <c r="O82" s="328"/>
      <c r="P82" s="328"/>
      <c r="Q82" s="328"/>
      <c r="R82" s="328"/>
      <c r="S82" s="328"/>
      <c r="T82" s="328"/>
      <c r="U82" s="328"/>
      <c r="V82" s="7"/>
      <c r="W82" s="7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184"/>
      <c r="AX82" s="184"/>
      <c r="AY82" s="184"/>
      <c r="AZ82" s="184"/>
      <c r="BA82" s="184"/>
      <c r="BB82" s="184"/>
      <c r="BC82" s="184"/>
      <c r="BD82" s="184"/>
      <c r="BE82" s="184"/>
      <c r="BF82" s="184"/>
      <c r="BG82" s="184"/>
      <c r="BH82" s="184"/>
    </row>
    <row r="83" spans="1:60" ht="30.5" customHeight="1" x14ac:dyDescent="0.35">
      <c r="A83" s="777">
        <v>5</v>
      </c>
      <c r="B83" s="783" t="s">
        <v>1284</v>
      </c>
      <c r="C83" s="327"/>
      <c r="D83" s="777" t="s">
        <v>1112</v>
      </c>
      <c r="E83" s="311">
        <v>1</v>
      </c>
      <c r="F83" s="93"/>
      <c r="G83" s="309"/>
      <c r="H83" s="310"/>
      <c r="I83" s="328"/>
      <c r="J83" s="328"/>
      <c r="K83" s="328"/>
      <c r="L83" s="328"/>
      <c r="M83" s="328"/>
      <c r="N83" s="328"/>
      <c r="O83" s="328"/>
      <c r="P83" s="328"/>
      <c r="Q83" s="328"/>
      <c r="R83" s="328"/>
      <c r="S83" s="328"/>
      <c r="T83" s="328"/>
      <c r="U83" s="328"/>
      <c r="V83" s="7"/>
      <c r="W83" s="7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184"/>
      <c r="AX83" s="184"/>
      <c r="AY83" s="184"/>
      <c r="AZ83" s="184"/>
      <c r="BA83" s="184"/>
      <c r="BB83" s="184"/>
      <c r="BC83" s="184"/>
      <c r="BD83" s="184"/>
      <c r="BE83" s="184"/>
      <c r="BF83" s="184"/>
      <c r="BG83" s="184"/>
      <c r="BH83" s="184"/>
    </row>
    <row r="84" spans="1:60" ht="30.5" customHeight="1" x14ac:dyDescent="0.35">
      <c r="A84" s="777" t="s">
        <v>301</v>
      </c>
      <c r="B84" s="783" t="s">
        <v>1286</v>
      </c>
      <c r="C84" s="327"/>
      <c r="D84" s="777"/>
      <c r="E84" s="311"/>
      <c r="F84" s="93"/>
      <c r="G84" s="309"/>
      <c r="H84" s="310"/>
      <c r="I84" s="328"/>
      <c r="J84" s="328"/>
      <c r="K84" s="328"/>
      <c r="L84" s="328"/>
      <c r="M84" s="328"/>
      <c r="N84" s="328"/>
      <c r="O84" s="328"/>
      <c r="P84" s="328"/>
      <c r="Q84" s="328"/>
      <c r="R84" s="328"/>
      <c r="S84" s="328"/>
      <c r="T84" s="328"/>
      <c r="U84" s="328"/>
      <c r="V84" s="7"/>
      <c r="W84" s="7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184"/>
      <c r="AX84" s="184"/>
      <c r="AY84" s="184"/>
      <c r="AZ84" s="184"/>
      <c r="BA84" s="184"/>
      <c r="BB84" s="184"/>
      <c r="BC84" s="184"/>
      <c r="BD84" s="184"/>
      <c r="BE84" s="184"/>
      <c r="BF84" s="184"/>
      <c r="BG84" s="184"/>
      <c r="BH84" s="184"/>
    </row>
    <row r="85" spans="1:60" ht="84" x14ac:dyDescent="0.35">
      <c r="A85" s="777" t="s">
        <v>304</v>
      </c>
      <c r="B85" s="783" t="s">
        <v>1287</v>
      </c>
      <c r="C85" s="327"/>
      <c r="D85" s="777" t="s">
        <v>1112</v>
      </c>
      <c r="E85" s="311">
        <v>1</v>
      </c>
      <c r="F85" s="93"/>
      <c r="G85" s="309"/>
      <c r="H85" s="310"/>
      <c r="I85" s="328"/>
      <c r="J85" s="328"/>
      <c r="K85" s="328"/>
      <c r="L85" s="328"/>
      <c r="M85" s="328"/>
      <c r="N85" s="328"/>
      <c r="O85" s="328"/>
      <c r="P85" s="328"/>
      <c r="Q85" s="328"/>
      <c r="R85" s="328"/>
      <c r="S85" s="328"/>
      <c r="T85" s="328"/>
      <c r="U85" s="328"/>
      <c r="V85" s="7"/>
      <c r="W85" s="7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184"/>
      <c r="AX85" s="184"/>
      <c r="AY85" s="184"/>
      <c r="AZ85" s="184"/>
      <c r="BA85" s="184"/>
      <c r="BB85" s="184"/>
      <c r="BC85" s="184"/>
      <c r="BD85" s="184"/>
      <c r="BE85" s="184"/>
      <c r="BF85" s="184"/>
      <c r="BG85" s="184"/>
      <c r="BH85" s="184"/>
    </row>
    <row r="86" spans="1:60" ht="42" x14ac:dyDescent="0.35">
      <c r="A86" s="777" t="s">
        <v>307</v>
      </c>
      <c r="B86" s="783" t="s">
        <v>1288</v>
      </c>
      <c r="C86" s="327"/>
      <c r="D86" s="777" t="s">
        <v>1112</v>
      </c>
      <c r="E86" s="311">
        <v>1</v>
      </c>
      <c r="F86" s="93"/>
      <c r="G86" s="309"/>
      <c r="H86" s="310"/>
      <c r="I86" s="328"/>
      <c r="J86" s="328"/>
      <c r="K86" s="328"/>
      <c r="L86" s="328"/>
      <c r="M86" s="328"/>
      <c r="N86" s="328"/>
      <c r="O86" s="328"/>
      <c r="P86" s="328"/>
      <c r="Q86" s="328"/>
      <c r="R86" s="328"/>
      <c r="S86" s="328"/>
      <c r="T86" s="328"/>
      <c r="U86" s="328"/>
      <c r="V86" s="7"/>
      <c r="W86" s="7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184"/>
      <c r="AX86" s="184"/>
      <c r="AY86" s="184"/>
      <c r="AZ86" s="184"/>
      <c r="BA86" s="184"/>
      <c r="BB86" s="184"/>
      <c r="BC86" s="184"/>
      <c r="BD86" s="184"/>
      <c r="BE86" s="184"/>
      <c r="BF86" s="184"/>
      <c r="BG86" s="184"/>
      <c r="BH86" s="184"/>
    </row>
    <row r="87" spans="1:60" ht="81" customHeight="1" x14ac:dyDescent="0.35">
      <c r="A87" s="777" t="s">
        <v>310</v>
      </c>
      <c r="B87" s="783" t="s">
        <v>1289</v>
      </c>
      <c r="C87" s="327"/>
      <c r="D87" s="777" t="s">
        <v>1112</v>
      </c>
      <c r="E87" s="311">
        <v>1</v>
      </c>
      <c r="F87" s="93"/>
      <c r="G87" s="309"/>
      <c r="H87" s="310"/>
      <c r="I87" s="328"/>
      <c r="J87" s="328"/>
      <c r="K87" s="328"/>
      <c r="L87" s="328"/>
      <c r="M87" s="328"/>
      <c r="N87" s="328"/>
      <c r="O87" s="328"/>
      <c r="P87" s="328"/>
      <c r="Q87" s="328"/>
      <c r="R87" s="328"/>
      <c r="S87" s="328"/>
      <c r="T87" s="328"/>
      <c r="U87" s="328"/>
      <c r="V87" s="7"/>
      <c r="W87" s="7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184"/>
      <c r="AX87" s="184"/>
      <c r="AY87" s="184"/>
      <c r="AZ87" s="184"/>
      <c r="BA87" s="184"/>
      <c r="BB87" s="184"/>
      <c r="BC87" s="184"/>
      <c r="BD87" s="184"/>
      <c r="BE87" s="184"/>
      <c r="BF87" s="184"/>
      <c r="BG87" s="184"/>
      <c r="BH87" s="184"/>
    </row>
    <row r="88" spans="1:60" ht="30.5" customHeight="1" x14ac:dyDescent="0.35">
      <c r="A88" s="777" t="s">
        <v>1076</v>
      </c>
      <c r="B88" s="783" t="s">
        <v>1290</v>
      </c>
      <c r="C88" s="327"/>
      <c r="D88" s="777" t="s">
        <v>1112</v>
      </c>
      <c r="E88" s="311">
        <v>1</v>
      </c>
      <c r="F88" s="93"/>
      <c r="G88" s="309"/>
      <c r="H88" s="310"/>
      <c r="I88" s="328"/>
      <c r="J88" s="328"/>
      <c r="K88" s="328"/>
      <c r="L88" s="328"/>
      <c r="M88" s="328"/>
      <c r="N88" s="328"/>
      <c r="O88" s="328"/>
      <c r="P88" s="328"/>
      <c r="Q88" s="328"/>
      <c r="R88" s="328"/>
      <c r="S88" s="328"/>
      <c r="T88" s="328"/>
      <c r="U88" s="328"/>
      <c r="V88" s="7"/>
      <c r="W88" s="7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184"/>
      <c r="AX88" s="184"/>
      <c r="AY88" s="184"/>
      <c r="AZ88" s="184"/>
      <c r="BA88" s="184"/>
      <c r="BB88" s="184"/>
      <c r="BC88" s="184"/>
      <c r="BD88" s="184"/>
      <c r="BE88" s="184"/>
      <c r="BF88" s="184"/>
      <c r="BG88" s="184"/>
      <c r="BH88" s="184"/>
    </row>
    <row r="89" spans="1:60" ht="30.5" customHeight="1" x14ac:dyDescent="0.35">
      <c r="A89" s="777" t="s">
        <v>1291</v>
      </c>
      <c r="B89" s="783" t="s">
        <v>1292</v>
      </c>
      <c r="C89" s="327"/>
      <c r="D89" s="777" t="s">
        <v>1112</v>
      </c>
      <c r="E89" s="311">
        <v>1</v>
      </c>
      <c r="F89" s="93"/>
      <c r="G89" s="309"/>
      <c r="H89" s="310"/>
      <c r="I89" s="328"/>
      <c r="J89" s="328"/>
      <c r="K89" s="328"/>
      <c r="L89" s="328"/>
      <c r="M89" s="328"/>
      <c r="N89" s="328"/>
      <c r="O89" s="328"/>
      <c r="P89" s="328"/>
      <c r="Q89" s="328"/>
      <c r="R89" s="328"/>
      <c r="S89" s="328"/>
      <c r="T89" s="328"/>
      <c r="U89" s="328"/>
      <c r="V89" s="7"/>
      <c r="W89" s="7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184"/>
      <c r="AX89" s="184"/>
      <c r="AY89" s="184"/>
      <c r="AZ89" s="184"/>
      <c r="BA89" s="184"/>
      <c r="BB89" s="184"/>
      <c r="BC89" s="184"/>
      <c r="BD89" s="184"/>
      <c r="BE89" s="184"/>
      <c r="BF89" s="184"/>
      <c r="BG89" s="184"/>
      <c r="BH89" s="184"/>
    </row>
    <row r="90" spans="1:60" ht="30.5" customHeight="1" x14ac:dyDescent="0.35">
      <c r="A90" s="777"/>
      <c r="B90" s="783"/>
      <c r="C90" s="327"/>
      <c r="D90" s="777"/>
      <c r="E90" s="311"/>
      <c r="F90" s="93"/>
      <c r="G90" s="309"/>
      <c r="H90" s="310"/>
      <c r="I90" s="328"/>
      <c r="J90" s="328"/>
      <c r="K90" s="328"/>
      <c r="L90" s="328"/>
      <c r="M90" s="328"/>
      <c r="N90" s="328"/>
      <c r="O90" s="328"/>
      <c r="P90" s="328"/>
      <c r="Q90" s="328"/>
      <c r="R90" s="328"/>
      <c r="S90" s="328"/>
      <c r="T90" s="328"/>
      <c r="U90" s="328"/>
      <c r="V90" s="7"/>
      <c r="W90" s="7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184"/>
      <c r="AX90" s="184"/>
      <c r="AY90" s="184"/>
      <c r="AZ90" s="184"/>
      <c r="BA90" s="184"/>
      <c r="BB90" s="184"/>
      <c r="BC90" s="184"/>
      <c r="BD90" s="184"/>
      <c r="BE90" s="184"/>
      <c r="BF90" s="184"/>
      <c r="BG90" s="184"/>
      <c r="BH90" s="184"/>
    </row>
    <row r="91" spans="1:60" ht="30" customHeight="1" x14ac:dyDescent="0.35">
      <c r="A91" s="312"/>
      <c r="B91" s="104" t="s">
        <v>1114</v>
      </c>
      <c r="C91" s="313"/>
      <c r="D91" s="106"/>
      <c r="E91" s="107"/>
      <c r="F91" s="49"/>
      <c r="G91" s="50"/>
      <c r="H91" s="245"/>
      <c r="I91" s="268"/>
      <c r="J91" s="268"/>
      <c r="K91" s="268"/>
      <c r="L91" s="329"/>
      <c r="M91" s="65"/>
      <c r="N91" s="63"/>
      <c r="O91" s="64"/>
      <c r="P91" s="65"/>
      <c r="Q91" s="189"/>
      <c r="R91" s="190"/>
      <c r="S91" s="184"/>
      <c r="T91" s="9"/>
      <c r="U91" s="10"/>
      <c r="V91" s="9"/>
      <c r="W91" s="6"/>
      <c r="X91" s="32"/>
      <c r="Y91" s="330"/>
      <c r="Z91" s="330"/>
      <c r="AA91" s="330"/>
      <c r="AB91" s="329"/>
      <c r="AC91" s="329"/>
      <c r="AD91" s="331"/>
      <c r="AE91" s="331"/>
      <c r="AF91" s="331"/>
      <c r="AG91" s="331"/>
      <c r="AH91" s="330"/>
      <c r="AI91" s="330"/>
      <c r="AJ91" s="329"/>
      <c r="AK91" s="329"/>
      <c r="AL91" s="332"/>
      <c r="AM91" s="332"/>
      <c r="AN91" s="332"/>
      <c r="AO91" s="332"/>
      <c r="AP91" s="332"/>
      <c r="AQ91" s="332"/>
      <c r="AR91" s="332"/>
      <c r="AS91" s="332"/>
      <c r="AT91" s="330"/>
      <c r="AU91" s="329"/>
      <c r="AV91" s="329"/>
      <c r="AW91" s="184"/>
      <c r="AX91" s="184"/>
      <c r="AY91" s="184"/>
      <c r="AZ91" s="184"/>
      <c r="BA91" s="184"/>
      <c r="BB91" s="184"/>
      <c r="BC91" s="184"/>
      <c r="BD91" s="184"/>
      <c r="BE91" s="184"/>
      <c r="BF91" s="184"/>
      <c r="BG91" s="184"/>
      <c r="BH91" s="184"/>
    </row>
    <row r="92" spans="1:60" ht="30" customHeight="1" x14ac:dyDescent="0.35">
      <c r="A92" s="383" t="s">
        <v>1115</v>
      </c>
      <c r="B92" s="384" t="s">
        <v>302</v>
      </c>
      <c r="C92" s="313"/>
      <c r="D92" s="106"/>
      <c r="E92" s="107"/>
      <c r="F92" s="49"/>
      <c r="G92" s="50"/>
      <c r="H92" s="245"/>
      <c r="I92" s="268"/>
      <c r="J92" s="268"/>
      <c r="K92" s="268"/>
      <c r="L92" s="329"/>
      <c r="M92" s="65"/>
      <c r="N92" s="63"/>
      <c r="O92" s="64"/>
      <c r="P92" s="65"/>
      <c r="Q92" s="189"/>
      <c r="R92" s="190"/>
      <c r="S92" s="184"/>
      <c r="T92" s="9"/>
      <c r="U92" s="10"/>
      <c r="V92" s="9"/>
      <c r="W92" s="6"/>
      <c r="X92" s="32"/>
      <c r="Y92" s="330"/>
      <c r="Z92" s="330"/>
      <c r="AA92" s="330"/>
      <c r="AB92" s="329"/>
      <c r="AC92" s="329"/>
      <c r="AD92" s="331"/>
      <c r="AE92" s="331"/>
      <c r="AF92" s="331"/>
      <c r="AG92" s="331"/>
      <c r="AH92" s="330"/>
      <c r="AI92" s="330"/>
      <c r="AJ92" s="329"/>
      <c r="AK92" s="329"/>
      <c r="AL92" s="332"/>
      <c r="AM92" s="332"/>
      <c r="AN92" s="332"/>
      <c r="AO92" s="332"/>
      <c r="AP92" s="332"/>
      <c r="AQ92" s="332"/>
      <c r="AR92" s="332"/>
      <c r="AS92" s="332"/>
      <c r="AT92" s="330"/>
      <c r="AU92" s="329"/>
      <c r="AV92" s="329"/>
      <c r="AW92" s="184"/>
      <c r="AX92" s="184"/>
      <c r="AY92" s="184"/>
      <c r="AZ92" s="184"/>
      <c r="BA92" s="184"/>
      <c r="BB92" s="184"/>
      <c r="BC92" s="184"/>
      <c r="BD92" s="184"/>
      <c r="BE92" s="184"/>
      <c r="BF92" s="184"/>
      <c r="BG92" s="184"/>
      <c r="BH92" s="184"/>
    </row>
    <row r="93" spans="1:60" ht="30" customHeight="1" thickBot="1" x14ac:dyDescent="0.4">
      <c r="A93" s="381"/>
      <c r="B93" s="382"/>
      <c r="C93" s="379"/>
      <c r="D93" s="344"/>
      <c r="E93" s="380"/>
      <c r="F93" s="333"/>
      <c r="G93" s="334"/>
      <c r="H93" s="335"/>
      <c r="I93" s="336"/>
      <c r="J93" s="336"/>
      <c r="K93" s="336"/>
      <c r="L93" s="337"/>
      <c r="M93" s="199"/>
      <c r="N93" s="338"/>
      <c r="O93" s="339"/>
      <c r="P93" s="199"/>
      <c r="Q93" s="340"/>
      <c r="R93" s="341"/>
      <c r="S93" s="342"/>
      <c r="T93" s="204"/>
      <c r="U93" s="343"/>
      <c r="V93" s="204"/>
      <c r="W93" s="344"/>
      <c r="X93" s="345"/>
      <c r="Y93" s="346"/>
      <c r="Z93" s="346"/>
      <c r="AA93" s="346"/>
      <c r="AB93" s="337"/>
      <c r="AC93" s="337"/>
      <c r="AD93" s="347"/>
      <c r="AE93" s="347"/>
      <c r="AF93" s="347"/>
      <c r="AG93" s="347"/>
      <c r="AH93" s="346"/>
      <c r="AI93" s="346"/>
      <c r="AJ93" s="337"/>
      <c r="AK93" s="337"/>
      <c r="AL93" s="348"/>
      <c r="AM93" s="348"/>
      <c r="AN93" s="348"/>
      <c r="AO93" s="348"/>
      <c r="AP93" s="348"/>
      <c r="AQ93" s="348"/>
      <c r="AR93" s="348"/>
      <c r="AS93" s="348"/>
      <c r="AT93" s="346"/>
      <c r="AU93" s="337"/>
      <c r="AV93" s="337"/>
      <c r="AW93" s="342"/>
      <c r="AX93" s="342"/>
      <c r="AY93" s="342"/>
      <c r="AZ93" s="342"/>
      <c r="BA93" s="342"/>
      <c r="BB93" s="342"/>
      <c r="BC93" s="342"/>
      <c r="BD93" s="342"/>
      <c r="BE93" s="342"/>
      <c r="BF93" s="342"/>
      <c r="BG93" s="342"/>
      <c r="BH93" s="342"/>
    </row>
    <row r="94" spans="1:60" ht="30" customHeight="1" thickBot="1" x14ac:dyDescent="0.4">
      <c r="A94" s="466" t="s">
        <v>1113</v>
      </c>
      <c r="B94" s="784"/>
      <c r="C94" s="785"/>
      <c r="D94" s="470"/>
      <c r="E94" s="786"/>
      <c r="F94" s="471"/>
      <c r="G94" s="471"/>
      <c r="H94" s="55">
        <f>SUM(H91:H93)</f>
        <v>0</v>
      </c>
      <c r="I94" s="55">
        <f>SUM(I91:I93)</f>
        <v>0</v>
      </c>
      <c r="J94" s="55">
        <f>SUM(J91:J93)</f>
        <v>0</v>
      </c>
      <c r="K94" s="55">
        <f>SUM(K91:K93)</f>
        <v>0</v>
      </c>
      <c r="L94" s="787"/>
      <c r="M94" s="788" t="s">
        <v>540</v>
      </c>
      <c r="N94" s="787"/>
      <c r="O94" s="787"/>
      <c r="P94" s="787"/>
      <c r="Q94" s="787"/>
      <c r="R94" s="787"/>
      <c r="S94" s="787"/>
      <c r="T94" s="788" t="s">
        <v>540</v>
      </c>
      <c r="U94" s="787"/>
      <c r="V94" s="787"/>
      <c r="W94" s="787"/>
      <c r="X94" s="787" t="s">
        <v>541</v>
      </c>
      <c r="Y94" s="789" t="e">
        <f>SUM(#REF!)</f>
        <v>#REF!</v>
      </c>
      <c r="Z94" s="787"/>
      <c r="AA94" s="787"/>
      <c r="AB94" s="787"/>
      <c r="AC94" s="787"/>
      <c r="AD94" s="787"/>
      <c r="AE94" s="787"/>
      <c r="AF94" s="787"/>
      <c r="AG94" s="787"/>
      <c r="AH94" s="787"/>
      <c r="AI94" s="787"/>
      <c r="AJ94" s="787"/>
      <c r="AK94" s="787"/>
      <c r="AL94" s="787"/>
      <c r="AM94" s="787"/>
      <c r="AN94" s="787"/>
      <c r="AO94" s="787"/>
      <c r="AP94" s="787"/>
      <c r="AQ94" s="787"/>
      <c r="AR94" s="787"/>
      <c r="AS94" s="787"/>
      <c r="AT94" s="787"/>
      <c r="AU94" s="787"/>
      <c r="AV94" s="787"/>
      <c r="AW94" s="787"/>
      <c r="AX94" s="787"/>
      <c r="AY94" s="787"/>
      <c r="AZ94" s="787"/>
      <c r="BA94" s="787"/>
      <c r="BB94" s="787"/>
      <c r="BC94" s="787"/>
      <c r="BD94" s="787"/>
      <c r="BE94" s="787"/>
      <c r="BF94" s="787"/>
      <c r="BG94" s="787"/>
      <c r="BH94" s="790"/>
    </row>
    <row r="96" spans="1:60" ht="15.65" hidden="1" customHeight="1" thickBot="1" x14ac:dyDescent="0.4">
      <c r="X96" s="13" t="s">
        <v>473</v>
      </c>
      <c r="Y96" s="246" t="e">
        <f>SUMPRODUCT(#REF!,#REF!)</f>
        <v>#REF!</v>
      </c>
    </row>
    <row r="97" ht="15.65" hidden="1" customHeight="1" x14ac:dyDescent="0.35"/>
    <row r="98" ht="15.65" hidden="1" customHeight="1" x14ac:dyDescent="0.35"/>
    <row r="99" ht="15.65" hidden="1" customHeight="1" x14ac:dyDescent="0.35"/>
    <row r="100" ht="15.65" hidden="1" customHeight="1" x14ac:dyDescent="0.35"/>
    <row r="101" ht="15.65" hidden="1" customHeight="1" x14ac:dyDescent="0.35"/>
    <row r="102" ht="15.65" hidden="1" customHeight="1" x14ac:dyDescent="0.35"/>
    <row r="103" ht="15.65" hidden="1" customHeight="1" x14ac:dyDescent="0.35"/>
    <row r="104" ht="15.65" hidden="1" customHeight="1" x14ac:dyDescent="0.35"/>
    <row r="105" ht="15.65" hidden="1" customHeight="1" x14ac:dyDescent="0.35"/>
    <row r="106" ht="15.65" hidden="1" customHeight="1" x14ac:dyDescent="0.35"/>
  </sheetData>
  <mergeCells count="29">
    <mergeCell ref="A94:B94"/>
    <mergeCell ref="A4:A7"/>
    <mergeCell ref="B4:B5"/>
    <mergeCell ref="C4:C7"/>
    <mergeCell ref="D4:D7"/>
    <mergeCell ref="I3:J3"/>
    <mergeCell ref="I5:J5"/>
    <mergeCell ref="E4:E6"/>
    <mergeCell ref="F4:G4"/>
    <mergeCell ref="A3:E3"/>
    <mergeCell ref="F3:H3"/>
    <mergeCell ref="B6:B7"/>
    <mergeCell ref="O3:R3"/>
    <mergeCell ref="S3:U5"/>
    <mergeCell ref="K4:K5"/>
    <mergeCell ref="L4:L5"/>
    <mergeCell ref="M4:M5"/>
    <mergeCell ref="N4:N5"/>
    <mergeCell ref="O4:O5"/>
    <mergeCell ref="P4:P5"/>
    <mergeCell ref="Q4:Q5"/>
    <mergeCell ref="R4:R5"/>
    <mergeCell ref="K3:N3"/>
    <mergeCell ref="BB3:BE3"/>
    <mergeCell ref="BF3:BH5"/>
    <mergeCell ref="BB4:BB5"/>
    <mergeCell ref="BC4:BC5"/>
    <mergeCell ref="BD4:BD5"/>
    <mergeCell ref="BE4:BE5"/>
  </mergeCells>
  <phoneticPr fontId="15" type="noConversion"/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66AF8-A7DA-4EA7-A66B-77C5DAC88A50}">
  <sheetPr>
    <tabColor rgb="FF0070C0"/>
  </sheetPr>
  <dimension ref="A2:BK78"/>
  <sheetViews>
    <sheetView tabSelected="1" topLeftCell="A17" zoomScale="58" workbookViewId="0">
      <selection activeCell="H21" sqref="H21"/>
    </sheetView>
  </sheetViews>
  <sheetFormatPr baseColWidth="10" defaultColWidth="9.1796875" defaultRowHeight="15.5" x14ac:dyDescent="0.35"/>
  <cols>
    <col min="1" max="1" width="8.81640625" style="139" customWidth="1"/>
    <col min="2" max="2" width="48.453125" style="480" customWidth="1"/>
    <col min="3" max="3" width="30.90625" style="139" customWidth="1"/>
    <col min="4" max="4" width="13.54296875" style="139" bestFit="1" customWidth="1"/>
    <col min="5" max="5" width="8.81640625" style="791" customWidth="1"/>
    <col min="6" max="6" width="7.1796875" style="792" customWidth="1"/>
    <col min="7" max="9" width="15.81640625" style="139" customWidth="1"/>
    <col min="10" max="10" width="16.453125" style="139" customWidth="1"/>
    <col min="11" max="12" width="20" style="139" customWidth="1"/>
    <col min="13" max="13" width="8.1796875" style="139" customWidth="1"/>
    <col min="14" max="14" width="8.54296875" style="139" hidden="1" customWidth="1"/>
    <col min="15" max="15" width="6" style="139" hidden="1" customWidth="1"/>
    <col min="16" max="16" width="50.1796875" style="139" hidden="1" customWidth="1"/>
    <col min="17" max="17" width="6.54296875" style="139" hidden="1" customWidth="1"/>
    <col min="18" max="18" width="8.81640625" style="139" hidden="1" customWidth="1"/>
    <col min="19" max="19" width="6.1796875" style="139" hidden="1" customWidth="1"/>
    <col min="20" max="20" width="9.1796875" style="139" hidden="1" customWidth="1"/>
    <col min="21" max="21" width="8.81640625" style="139" hidden="1" customWidth="1"/>
    <col min="22" max="22" width="48.453125" style="139" hidden="1" customWidth="1"/>
    <col min="23" max="24" width="7.81640625" style="139" hidden="1" customWidth="1"/>
    <col min="25" max="25" width="7.1796875" style="139" hidden="1" customWidth="1"/>
    <col min="26" max="28" width="15.81640625" style="139" hidden="1" customWidth="1"/>
    <col min="29" max="29" width="22.81640625" style="139" hidden="1" customWidth="1"/>
    <col min="30" max="30" width="20.54296875" style="139" hidden="1" customWidth="1"/>
    <col min="31" max="32" width="15.81640625" style="139" hidden="1" customWidth="1"/>
    <col min="33" max="34" width="18.81640625" style="139" hidden="1" customWidth="1"/>
    <col min="35" max="36" width="15.81640625" style="139" hidden="1" customWidth="1"/>
    <col min="37" max="38" width="18.54296875" style="139" hidden="1" customWidth="1"/>
    <col min="39" max="46" width="9.1796875" style="139" hidden="1" customWidth="1"/>
    <col min="47" max="47" width="16.453125" style="139" hidden="1" customWidth="1"/>
    <col min="48" max="49" width="20" style="139" hidden="1" customWidth="1"/>
    <col min="50" max="56" width="9.1796875" style="139" hidden="1" customWidth="1"/>
    <col min="57" max="60" width="9.1796875" style="139"/>
    <col min="61" max="61" width="13.81640625" style="139" bestFit="1" customWidth="1"/>
    <col min="62" max="62" width="14.81640625" style="139" bestFit="1" customWidth="1"/>
    <col min="63" max="63" width="21.81640625" style="139" bestFit="1" customWidth="1"/>
    <col min="64" max="16384" width="9.1796875" style="139"/>
  </cols>
  <sheetData>
    <row r="2" spans="1:63" ht="16" thickBot="1" x14ac:dyDescent="0.4"/>
    <row r="3" spans="1:63" ht="88.5" customHeight="1" x14ac:dyDescent="0.35">
      <c r="A3" s="410" t="s">
        <v>997</v>
      </c>
      <c r="B3" s="411"/>
      <c r="C3" s="411"/>
      <c r="D3" s="411"/>
      <c r="E3" s="411"/>
      <c r="F3" s="412"/>
      <c r="G3" s="410" t="s">
        <v>999</v>
      </c>
      <c r="H3" s="411"/>
      <c r="I3" s="412"/>
      <c r="J3" s="410" t="s">
        <v>1000</v>
      </c>
      <c r="K3" s="412"/>
      <c r="L3" s="410" t="s">
        <v>1001</v>
      </c>
      <c r="M3" s="411"/>
      <c r="N3" s="411"/>
      <c r="O3" s="412"/>
      <c r="P3" s="410" t="s">
        <v>1002</v>
      </c>
      <c r="Q3" s="411"/>
      <c r="R3" s="411"/>
      <c r="S3" s="412"/>
      <c r="T3" s="481" t="s">
        <v>566</v>
      </c>
      <c r="U3" s="482"/>
      <c r="V3" s="483"/>
      <c r="W3" s="324"/>
      <c r="X3" s="324"/>
      <c r="Y3" s="324"/>
      <c r="Z3" s="321" t="s">
        <v>474</v>
      </c>
      <c r="AA3" s="323"/>
      <c r="AB3" s="322"/>
      <c r="AC3" s="321" t="s">
        <v>475</v>
      </c>
      <c r="AD3" s="322"/>
      <c r="AE3" s="321" t="s">
        <v>1</v>
      </c>
      <c r="AF3" s="323"/>
      <c r="AG3" s="323"/>
      <c r="AH3" s="322"/>
      <c r="AI3" s="321" t="s">
        <v>2</v>
      </c>
      <c r="AJ3" s="323"/>
      <c r="AK3" s="323"/>
      <c r="AL3" s="322"/>
      <c r="AU3" s="82" t="s">
        <v>0</v>
      </c>
      <c r="AV3" s="82"/>
      <c r="AW3" s="82"/>
      <c r="BE3" s="526" t="s">
        <v>1016</v>
      </c>
      <c r="BF3" s="527"/>
      <c r="BG3" s="527"/>
      <c r="BH3" s="528"/>
      <c r="BI3" s="529" t="s">
        <v>566</v>
      </c>
      <c r="BJ3" s="530"/>
      <c r="BK3" s="531"/>
    </row>
    <row r="4" spans="1:63" ht="20.149999999999999" customHeight="1" x14ac:dyDescent="0.35">
      <c r="A4" s="415" t="s">
        <v>3</v>
      </c>
      <c r="B4" s="424" t="s">
        <v>1294</v>
      </c>
      <c r="C4" s="425"/>
      <c r="D4" s="417" t="s">
        <v>1003</v>
      </c>
      <c r="E4" s="417" t="s">
        <v>9</v>
      </c>
      <c r="F4" s="434" t="s">
        <v>1026</v>
      </c>
      <c r="G4" s="487" t="s">
        <v>5</v>
      </c>
      <c r="H4" s="488"/>
      <c r="I4" s="418" t="s">
        <v>6</v>
      </c>
      <c r="J4" s="489" t="s">
        <v>5</v>
      </c>
      <c r="K4" s="490" t="s">
        <v>6</v>
      </c>
      <c r="L4" s="415" t="s">
        <v>5</v>
      </c>
      <c r="M4" s="417" t="s">
        <v>6</v>
      </c>
      <c r="N4" s="417" t="s">
        <v>5</v>
      </c>
      <c r="O4" s="418" t="s">
        <v>6</v>
      </c>
      <c r="P4" s="415" t="s">
        <v>5</v>
      </c>
      <c r="Q4" s="417" t="s">
        <v>6</v>
      </c>
      <c r="R4" s="417" t="s">
        <v>5</v>
      </c>
      <c r="S4" s="418" t="s">
        <v>6</v>
      </c>
      <c r="T4" s="491"/>
      <c r="U4" s="492"/>
      <c r="V4" s="493"/>
      <c r="W4" s="80"/>
      <c r="X4" s="80"/>
      <c r="Y4" s="80"/>
      <c r="Z4" s="79" t="s">
        <v>7</v>
      </c>
      <c r="AA4" s="79"/>
      <c r="AB4" s="79" t="s">
        <v>6</v>
      </c>
      <c r="AC4" s="79" t="s">
        <v>7</v>
      </c>
      <c r="AD4" s="79" t="s">
        <v>6</v>
      </c>
      <c r="AE4" s="82" t="s">
        <v>7</v>
      </c>
      <c r="AF4" s="82" t="s">
        <v>6</v>
      </c>
      <c r="AG4" s="82" t="s">
        <v>7</v>
      </c>
      <c r="AH4" s="82" t="s">
        <v>6</v>
      </c>
      <c r="AI4" s="82" t="s">
        <v>7</v>
      </c>
      <c r="AJ4" s="82" t="s">
        <v>6</v>
      </c>
      <c r="AK4" s="82" t="s">
        <v>7</v>
      </c>
      <c r="AL4" s="82" t="s">
        <v>6</v>
      </c>
      <c r="AU4" s="82" t="s">
        <v>8</v>
      </c>
      <c r="AV4" s="82"/>
      <c r="AW4" s="82"/>
      <c r="BE4" s="532" t="s">
        <v>5</v>
      </c>
      <c r="BF4" s="535" t="s">
        <v>6</v>
      </c>
      <c r="BG4" s="535" t="s">
        <v>5</v>
      </c>
      <c r="BH4" s="536" t="s">
        <v>6</v>
      </c>
      <c r="BI4" s="541"/>
      <c r="BJ4" s="542"/>
      <c r="BK4" s="543"/>
    </row>
    <row r="5" spans="1:63" ht="20.149999999999999" customHeight="1" x14ac:dyDescent="0.35">
      <c r="A5" s="430"/>
      <c r="B5" s="426"/>
      <c r="C5" s="427"/>
      <c r="D5" s="432"/>
      <c r="E5" s="432"/>
      <c r="F5" s="435"/>
      <c r="G5" s="325" t="s">
        <v>10</v>
      </c>
      <c r="H5" s="326" t="s">
        <v>11</v>
      </c>
      <c r="I5" s="498"/>
      <c r="J5" s="413" t="s">
        <v>12</v>
      </c>
      <c r="K5" s="414"/>
      <c r="L5" s="499"/>
      <c r="M5" s="500"/>
      <c r="N5" s="500"/>
      <c r="O5" s="501"/>
      <c r="P5" s="499"/>
      <c r="Q5" s="500"/>
      <c r="R5" s="500"/>
      <c r="S5" s="501"/>
      <c r="T5" s="502"/>
      <c r="U5" s="503"/>
      <c r="V5" s="504"/>
      <c r="W5" s="82" t="s">
        <v>1004</v>
      </c>
      <c r="X5" s="82" t="s">
        <v>13</v>
      </c>
      <c r="Y5" s="82" t="s">
        <v>14</v>
      </c>
      <c r="Z5" s="327" t="s">
        <v>10</v>
      </c>
      <c r="AA5" s="326" t="s">
        <v>11</v>
      </c>
      <c r="AB5" s="327"/>
      <c r="AC5" s="321" t="s">
        <v>15</v>
      </c>
      <c r="AD5" s="322"/>
      <c r="AE5" s="321"/>
      <c r="AF5" s="323"/>
      <c r="AG5" s="323"/>
      <c r="AH5" s="322"/>
      <c r="AI5" s="321"/>
      <c r="AJ5" s="322"/>
      <c r="AK5" s="323"/>
      <c r="AL5" s="322"/>
      <c r="AM5" s="84"/>
      <c r="AN5" s="84"/>
      <c r="AO5" s="84"/>
      <c r="AP5" s="84"/>
      <c r="AQ5" s="84"/>
      <c r="AR5" s="84"/>
      <c r="AS5" s="84"/>
      <c r="AT5" s="84"/>
      <c r="AU5" s="85"/>
      <c r="AV5" s="86"/>
      <c r="AW5" s="85"/>
      <c r="BE5" s="555"/>
      <c r="BF5" s="556"/>
      <c r="BG5" s="556"/>
      <c r="BH5" s="552"/>
      <c r="BI5" s="557"/>
      <c r="BJ5" s="558"/>
      <c r="BK5" s="559"/>
    </row>
    <row r="6" spans="1:63" ht="32.25" customHeight="1" x14ac:dyDescent="0.35">
      <c r="A6" s="430"/>
      <c r="B6" s="426"/>
      <c r="C6" s="427"/>
      <c r="D6" s="432"/>
      <c r="E6" s="432"/>
      <c r="F6" s="436"/>
      <c r="G6" s="87" t="s">
        <v>1005</v>
      </c>
      <c r="H6" s="88" t="s">
        <v>1006</v>
      </c>
      <c r="I6" s="89" t="s">
        <v>1006</v>
      </c>
      <c r="J6" s="87" t="s">
        <v>567</v>
      </c>
      <c r="K6" s="89" t="s">
        <v>567</v>
      </c>
      <c r="L6" s="87" t="s">
        <v>1006</v>
      </c>
      <c r="M6" s="88" t="s">
        <v>1006</v>
      </c>
      <c r="N6" s="88" t="s">
        <v>567</v>
      </c>
      <c r="O6" s="89" t="s">
        <v>567</v>
      </c>
      <c r="P6" s="87" t="s">
        <v>1006</v>
      </c>
      <c r="Q6" s="88" t="s">
        <v>1006</v>
      </c>
      <c r="R6" s="88" t="s">
        <v>567</v>
      </c>
      <c r="S6" s="89" t="s">
        <v>567</v>
      </c>
      <c r="T6" s="87" t="s">
        <v>1006</v>
      </c>
      <c r="U6" s="88" t="s">
        <v>567</v>
      </c>
      <c r="V6" s="89" t="s">
        <v>567</v>
      </c>
      <c r="W6" s="82"/>
      <c r="X6" s="82"/>
      <c r="Y6" s="82"/>
      <c r="Z6" s="88" t="s">
        <v>1007</v>
      </c>
      <c r="AA6" s="88" t="s">
        <v>1007</v>
      </c>
      <c r="AB6" s="88" t="s">
        <v>1007</v>
      </c>
      <c r="AC6" s="88" t="s">
        <v>16</v>
      </c>
      <c r="AD6" s="88" t="s">
        <v>16</v>
      </c>
      <c r="AE6" s="88" t="s">
        <v>1007</v>
      </c>
      <c r="AF6" s="88" t="s">
        <v>1007</v>
      </c>
      <c r="AG6" s="88" t="s">
        <v>16</v>
      </c>
      <c r="AH6" s="88" t="s">
        <v>16</v>
      </c>
      <c r="AI6" s="88" t="s">
        <v>1005</v>
      </c>
      <c r="AJ6" s="88" t="s">
        <v>1005</v>
      </c>
      <c r="AK6" s="88" t="s">
        <v>16</v>
      </c>
      <c r="AL6" s="88" t="s">
        <v>16</v>
      </c>
      <c r="AM6" s="90" t="s">
        <v>1008</v>
      </c>
      <c r="AN6" s="88" t="s">
        <v>16</v>
      </c>
      <c r="AO6" s="91"/>
      <c r="AP6" s="91"/>
      <c r="AQ6" s="91"/>
      <c r="AR6" s="91"/>
      <c r="AS6" s="91"/>
      <c r="AT6" s="91"/>
      <c r="AU6" s="88" t="s">
        <v>1005</v>
      </c>
      <c r="AV6" s="88" t="s">
        <v>16</v>
      </c>
      <c r="AW6" s="88" t="s">
        <v>16</v>
      </c>
      <c r="BE6" s="87" t="s">
        <v>1017</v>
      </c>
      <c r="BF6" s="88" t="s">
        <v>1017</v>
      </c>
      <c r="BG6" s="566" t="s">
        <v>567</v>
      </c>
      <c r="BH6" s="565" t="s">
        <v>567</v>
      </c>
      <c r="BI6" s="87" t="s">
        <v>1017</v>
      </c>
      <c r="BJ6" s="566" t="s">
        <v>567</v>
      </c>
      <c r="BK6" s="565" t="s">
        <v>567</v>
      </c>
    </row>
    <row r="7" spans="1:63" ht="15.65" customHeight="1" thickBot="1" x14ac:dyDescent="0.4">
      <c r="A7" s="431"/>
      <c r="B7" s="428"/>
      <c r="C7" s="429"/>
      <c r="D7" s="433"/>
      <c r="E7" s="433"/>
      <c r="F7" s="311">
        <v>1</v>
      </c>
      <c r="G7" s="93">
        <v>2</v>
      </c>
      <c r="H7" s="94">
        <v>3</v>
      </c>
      <c r="I7" s="92" t="s">
        <v>17</v>
      </c>
      <c r="J7" s="93" t="s">
        <v>18</v>
      </c>
      <c r="K7" s="92" t="s">
        <v>19</v>
      </c>
      <c r="L7" s="93">
        <v>7</v>
      </c>
      <c r="M7" s="94" t="s">
        <v>20</v>
      </c>
      <c r="N7" s="94">
        <v>9</v>
      </c>
      <c r="O7" s="92" t="s">
        <v>21</v>
      </c>
      <c r="P7" s="93">
        <v>11</v>
      </c>
      <c r="Q7" s="94" t="s">
        <v>22</v>
      </c>
      <c r="R7" s="94">
        <v>13</v>
      </c>
      <c r="S7" s="92" t="s">
        <v>23</v>
      </c>
      <c r="T7" s="93" t="s">
        <v>24</v>
      </c>
      <c r="U7" s="94" t="s">
        <v>25</v>
      </c>
      <c r="V7" s="92" t="s">
        <v>1107</v>
      </c>
      <c r="W7" s="85"/>
      <c r="X7" s="85"/>
      <c r="Y7" s="98">
        <v>1</v>
      </c>
      <c r="Z7" s="98">
        <v>2</v>
      </c>
      <c r="AA7" s="98">
        <v>3</v>
      </c>
      <c r="AB7" s="98" t="s">
        <v>17</v>
      </c>
      <c r="AC7" s="98" t="s">
        <v>18</v>
      </c>
      <c r="AD7" s="98" t="s">
        <v>19</v>
      </c>
      <c r="AE7" s="98">
        <v>7</v>
      </c>
      <c r="AF7" s="98" t="s">
        <v>20</v>
      </c>
      <c r="AG7" s="98">
        <v>9</v>
      </c>
      <c r="AH7" s="98" t="s">
        <v>21</v>
      </c>
      <c r="AI7" s="98">
        <v>11</v>
      </c>
      <c r="AJ7" s="98" t="s">
        <v>22</v>
      </c>
      <c r="AK7" s="98">
        <v>13</v>
      </c>
      <c r="AL7" s="98" t="s">
        <v>23</v>
      </c>
      <c r="AM7" s="99"/>
      <c r="AN7" s="98"/>
      <c r="AO7" s="98"/>
      <c r="AP7" s="98"/>
      <c r="AQ7" s="98"/>
      <c r="AR7" s="98"/>
      <c r="AS7" s="98"/>
      <c r="AT7" s="100"/>
      <c r="AU7" s="98" t="s">
        <v>27</v>
      </c>
      <c r="AV7" s="98" t="s">
        <v>28</v>
      </c>
      <c r="AW7" s="98" t="s">
        <v>29</v>
      </c>
      <c r="BE7" s="571">
        <v>11</v>
      </c>
      <c r="BF7" s="572" t="s">
        <v>22</v>
      </c>
      <c r="BG7" s="572">
        <v>13</v>
      </c>
      <c r="BH7" s="570" t="s">
        <v>23</v>
      </c>
      <c r="BI7" s="571" t="s">
        <v>24</v>
      </c>
      <c r="BJ7" s="572" t="s">
        <v>25</v>
      </c>
      <c r="BK7" s="570" t="s">
        <v>1107</v>
      </c>
    </row>
    <row r="8" spans="1:63" ht="30" customHeight="1" x14ac:dyDescent="0.35">
      <c r="A8" s="312">
        <v>1</v>
      </c>
      <c r="B8" s="793" t="s">
        <v>1190</v>
      </c>
      <c r="C8" s="794"/>
      <c r="D8" s="795"/>
      <c r="E8" s="106"/>
      <c r="F8" s="107"/>
      <c r="G8" s="108"/>
      <c r="H8" s="109"/>
      <c r="I8" s="247"/>
      <c r="J8" s="247"/>
      <c r="K8" s="247"/>
      <c r="L8" s="252"/>
      <c r="M8" s="374"/>
      <c r="N8" s="372"/>
      <c r="O8" s="361"/>
      <c r="P8" s="362"/>
      <c r="Q8" s="360"/>
      <c r="R8" s="363"/>
      <c r="S8" s="364"/>
      <c r="T8" s="365"/>
      <c r="U8" s="360"/>
      <c r="V8" s="362"/>
      <c r="W8" s="360"/>
      <c r="X8" s="363"/>
      <c r="Y8" s="364"/>
      <c r="Z8" s="366"/>
      <c r="AA8" s="366"/>
      <c r="AB8" s="366"/>
      <c r="AC8" s="367"/>
      <c r="AD8" s="367"/>
      <c r="AE8" s="368"/>
      <c r="AF8" s="368"/>
      <c r="AG8" s="368"/>
      <c r="AH8" s="368"/>
      <c r="AI8" s="366"/>
      <c r="AJ8" s="366"/>
      <c r="AK8" s="367"/>
      <c r="AL8" s="367"/>
      <c r="AM8" s="369"/>
      <c r="AN8" s="369"/>
      <c r="AO8" s="369"/>
      <c r="AP8" s="369"/>
      <c r="AQ8" s="369"/>
      <c r="AR8" s="369"/>
      <c r="AS8" s="369"/>
      <c r="AT8" s="369"/>
      <c r="AU8" s="366"/>
      <c r="AV8" s="367"/>
      <c r="AW8" s="367"/>
      <c r="AX8" s="365"/>
      <c r="AY8" s="365"/>
      <c r="AZ8" s="365"/>
      <c r="BA8" s="365"/>
      <c r="BB8" s="365"/>
      <c r="BC8" s="365"/>
      <c r="BD8" s="365"/>
      <c r="BE8" s="365"/>
      <c r="BF8" s="365"/>
      <c r="BG8" s="365"/>
      <c r="BH8" s="365"/>
      <c r="BI8" s="365"/>
      <c r="BJ8" s="365"/>
      <c r="BK8" s="370"/>
    </row>
    <row r="9" spans="1:63" ht="30" customHeight="1" x14ac:dyDescent="0.35">
      <c r="A9" s="312">
        <v>2</v>
      </c>
      <c r="B9" s="793" t="s">
        <v>1191</v>
      </c>
      <c r="C9" s="794"/>
      <c r="D9" s="795"/>
      <c r="E9" s="106"/>
      <c r="F9" s="107"/>
      <c r="G9" s="108"/>
      <c r="H9" s="109"/>
      <c r="I9" s="247"/>
      <c r="J9" s="247"/>
      <c r="K9" s="247"/>
      <c r="L9" s="252"/>
      <c r="M9" s="375"/>
      <c r="N9" s="373"/>
      <c r="O9" s="259"/>
      <c r="P9" s="112"/>
      <c r="Q9" s="105"/>
      <c r="R9" s="106"/>
      <c r="S9" s="113"/>
      <c r="T9" s="356"/>
      <c r="U9" s="105"/>
      <c r="V9" s="112"/>
      <c r="W9" s="105"/>
      <c r="X9" s="106"/>
      <c r="Y9" s="113"/>
      <c r="Z9" s="357"/>
      <c r="AA9" s="357"/>
      <c r="AB9" s="357"/>
      <c r="AC9" s="355"/>
      <c r="AD9" s="355"/>
      <c r="AE9" s="358"/>
      <c r="AF9" s="358"/>
      <c r="AG9" s="358"/>
      <c r="AH9" s="358"/>
      <c r="AI9" s="357"/>
      <c r="AJ9" s="357"/>
      <c r="AK9" s="355"/>
      <c r="AL9" s="355"/>
      <c r="AM9" s="359"/>
      <c r="AN9" s="359"/>
      <c r="AO9" s="359"/>
      <c r="AP9" s="359"/>
      <c r="AQ9" s="359"/>
      <c r="AR9" s="359"/>
      <c r="AS9" s="359"/>
      <c r="AT9" s="359"/>
      <c r="AU9" s="357"/>
      <c r="AV9" s="355"/>
      <c r="AW9" s="355"/>
      <c r="AX9" s="356"/>
      <c r="AY9" s="356"/>
      <c r="AZ9" s="356"/>
      <c r="BA9" s="356"/>
      <c r="BB9" s="356"/>
      <c r="BC9" s="356"/>
      <c r="BD9" s="356"/>
      <c r="BE9" s="356"/>
      <c r="BF9" s="356"/>
      <c r="BG9" s="356"/>
      <c r="BH9" s="356"/>
      <c r="BI9" s="356"/>
      <c r="BJ9" s="356"/>
      <c r="BK9" s="371"/>
    </row>
    <row r="10" spans="1:63" ht="30" customHeight="1" x14ac:dyDescent="0.35">
      <c r="A10" s="312">
        <v>3</v>
      </c>
      <c r="B10" s="793" t="s">
        <v>1192</v>
      </c>
      <c r="C10" s="794"/>
      <c r="D10" s="795"/>
      <c r="E10" s="106"/>
      <c r="F10" s="107"/>
      <c r="G10" s="108"/>
      <c r="H10" s="109"/>
      <c r="I10" s="247"/>
      <c r="J10" s="247"/>
      <c r="K10" s="247"/>
      <c r="L10" s="252"/>
      <c r="M10" s="375"/>
      <c r="N10" s="373"/>
      <c r="O10" s="259"/>
      <c r="P10" s="112"/>
      <c r="Q10" s="105"/>
      <c r="R10" s="106"/>
      <c r="S10" s="113"/>
      <c r="T10" s="356"/>
      <c r="U10" s="105"/>
      <c r="V10" s="112"/>
      <c r="W10" s="105"/>
      <c r="X10" s="106"/>
      <c r="Y10" s="113"/>
      <c r="Z10" s="357"/>
      <c r="AA10" s="357"/>
      <c r="AB10" s="357"/>
      <c r="AC10" s="355"/>
      <c r="AD10" s="355"/>
      <c r="AE10" s="358"/>
      <c r="AF10" s="358"/>
      <c r="AG10" s="358"/>
      <c r="AH10" s="358"/>
      <c r="AI10" s="357"/>
      <c r="AJ10" s="357"/>
      <c r="AK10" s="355"/>
      <c r="AL10" s="355"/>
      <c r="AM10" s="359"/>
      <c r="AN10" s="359"/>
      <c r="AO10" s="359"/>
      <c r="AP10" s="359"/>
      <c r="AQ10" s="359"/>
      <c r="AR10" s="359"/>
      <c r="AS10" s="359"/>
      <c r="AT10" s="359"/>
      <c r="AU10" s="357"/>
      <c r="AV10" s="355"/>
      <c r="AW10" s="355"/>
      <c r="AX10" s="356"/>
      <c r="AY10" s="356"/>
      <c r="AZ10" s="356"/>
      <c r="BA10" s="356"/>
      <c r="BB10" s="356"/>
      <c r="BC10" s="356"/>
      <c r="BD10" s="356"/>
      <c r="BE10" s="356"/>
      <c r="BF10" s="356"/>
      <c r="BG10" s="356"/>
      <c r="BH10" s="356"/>
      <c r="BI10" s="356"/>
      <c r="BJ10" s="356"/>
      <c r="BK10" s="371"/>
    </row>
    <row r="11" spans="1:63" ht="30" customHeight="1" x14ac:dyDescent="0.35">
      <c r="A11" s="312">
        <v>4</v>
      </c>
      <c r="B11" s="793" t="s">
        <v>1193</v>
      </c>
      <c r="C11" s="794"/>
      <c r="D11" s="795"/>
      <c r="E11" s="106"/>
      <c r="F11" s="107"/>
      <c r="G11" s="108"/>
      <c r="H11" s="109"/>
      <c r="I11" s="247"/>
      <c r="J11" s="247"/>
      <c r="K11" s="247"/>
      <c r="L11" s="252"/>
      <c r="M11" s="375"/>
      <c r="N11" s="373"/>
      <c r="O11" s="259"/>
      <c r="P11" s="112"/>
      <c r="Q11" s="105"/>
      <c r="R11" s="106"/>
      <c r="S11" s="113"/>
      <c r="T11" s="356"/>
      <c r="U11" s="105"/>
      <c r="V11" s="112"/>
      <c r="W11" s="105"/>
      <c r="X11" s="106"/>
      <c r="Y11" s="113"/>
      <c r="Z11" s="357"/>
      <c r="AA11" s="357"/>
      <c r="AB11" s="357"/>
      <c r="AC11" s="355"/>
      <c r="AD11" s="355"/>
      <c r="AE11" s="358"/>
      <c r="AF11" s="358"/>
      <c r="AG11" s="358"/>
      <c r="AH11" s="358"/>
      <c r="AI11" s="357"/>
      <c r="AJ11" s="357"/>
      <c r="AK11" s="355"/>
      <c r="AL11" s="355"/>
      <c r="AM11" s="359"/>
      <c r="AN11" s="359"/>
      <c r="AO11" s="359"/>
      <c r="AP11" s="359"/>
      <c r="AQ11" s="359"/>
      <c r="AR11" s="359"/>
      <c r="AS11" s="359"/>
      <c r="AT11" s="359"/>
      <c r="AU11" s="357"/>
      <c r="AV11" s="355"/>
      <c r="AW11" s="355"/>
      <c r="AX11" s="356"/>
      <c r="AY11" s="356"/>
      <c r="AZ11" s="356"/>
      <c r="BA11" s="356"/>
      <c r="BB11" s="356"/>
      <c r="BC11" s="356"/>
      <c r="BD11" s="356"/>
      <c r="BE11" s="356"/>
      <c r="BF11" s="356"/>
      <c r="BG11" s="356"/>
      <c r="BH11" s="356"/>
      <c r="BI11" s="356"/>
      <c r="BJ11" s="356"/>
      <c r="BK11" s="371"/>
    </row>
    <row r="12" spans="1:63" ht="30" customHeight="1" x14ac:dyDescent="0.35">
      <c r="A12" s="312">
        <v>5</v>
      </c>
      <c r="B12" s="793" t="s">
        <v>1194</v>
      </c>
      <c r="C12" s="794"/>
      <c r="D12" s="795"/>
      <c r="E12" s="106"/>
      <c r="F12" s="107"/>
      <c r="G12" s="108"/>
      <c r="H12" s="109"/>
      <c r="I12" s="247"/>
      <c r="J12" s="247"/>
      <c r="K12" s="247"/>
      <c r="L12" s="252"/>
      <c r="M12" s="375"/>
      <c r="N12" s="373"/>
      <c r="O12" s="259"/>
      <c r="P12" s="112"/>
      <c r="Q12" s="105"/>
      <c r="R12" s="106"/>
      <c r="S12" s="113"/>
      <c r="T12" s="356"/>
      <c r="U12" s="105"/>
      <c r="V12" s="112"/>
      <c r="W12" s="105"/>
      <c r="X12" s="106"/>
      <c r="Y12" s="113"/>
      <c r="Z12" s="357"/>
      <c r="AA12" s="357"/>
      <c r="AB12" s="357"/>
      <c r="AC12" s="355"/>
      <c r="AD12" s="355"/>
      <c r="AE12" s="358"/>
      <c r="AF12" s="358"/>
      <c r="AG12" s="358"/>
      <c r="AH12" s="358"/>
      <c r="AI12" s="357"/>
      <c r="AJ12" s="357"/>
      <c r="AK12" s="355"/>
      <c r="AL12" s="355"/>
      <c r="AM12" s="359"/>
      <c r="AN12" s="359"/>
      <c r="AO12" s="359"/>
      <c r="AP12" s="359"/>
      <c r="AQ12" s="359"/>
      <c r="AR12" s="359"/>
      <c r="AS12" s="359"/>
      <c r="AT12" s="359"/>
      <c r="AU12" s="357"/>
      <c r="AV12" s="355"/>
      <c r="AW12" s="355"/>
      <c r="AX12" s="356"/>
      <c r="AY12" s="356"/>
      <c r="AZ12" s="356"/>
      <c r="BA12" s="356"/>
      <c r="BB12" s="356"/>
      <c r="BC12" s="356"/>
      <c r="BD12" s="356"/>
      <c r="BE12" s="356"/>
      <c r="BF12" s="356"/>
      <c r="BG12" s="356"/>
      <c r="BH12" s="356"/>
      <c r="BI12" s="356"/>
      <c r="BJ12" s="356"/>
      <c r="BK12" s="371"/>
    </row>
    <row r="13" spans="1:63" ht="30" customHeight="1" x14ac:dyDescent="0.35">
      <c r="A13" s="312">
        <v>6</v>
      </c>
      <c r="B13" s="793" t="s">
        <v>1195</v>
      </c>
      <c r="C13" s="794"/>
      <c r="D13" s="795"/>
      <c r="E13" s="106"/>
      <c r="F13" s="107"/>
      <c r="G13" s="108"/>
      <c r="H13" s="109"/>
      <c r="I13" s="247"/>
      <c r="J13" s="247"/>
      <c r="K13" s="247"/>
      <c r="L13" s="252"/>
      <c r="M13" s="375"/>
      <c r="N13" s="373"/>
      <c r="O13" s="259"/>
      <c r="P13" s="112"/>
      <c r="Q13" s="105"/>
      <c r="R13" s="106"/>
      <c r="S13" s="113"/>
      <c r="T13" s="356"/>
      <c r="U13" s="105"/>
      <c r="V13" s="112"/>
      <c r="W13" s="105"/>
      <c r="X13" s="106"/>
      <c r="Y13" s="113"/>
      <c r="Z13" s="357"/>
      <c r="AA13" s="357"/>
      <c r="AB13" s="357"/>
      <c r="AC13" s="355"/>
      <c r="AD13" s="355"/>
      <c r="AE13" s="358"/>
      <c r="AF13" s="358"/>
      <c r="AG13" s="358"/>
      <c r="AH13" s="358"/>
      <c r="AI13" s="357"/>
      <c r="AJ13" s="357"/>
      <c r="AK13" s="355"/>
      <c r="AL13" s="355"/>
      <c r="AM13" s="359"/>
      <c r="AN13" s="359"/>
      <c r="AO13" s="359"/>
      <c r="AP13" s="359"/>
      <c r="AQ13" s="359"/>
      <c r="AR13" s="359"/>
      <c r="AS13" s="359"/>
      <c r="AT13" s="359"/>
      <c r="AU13" s="357"/>
      <c r="AV13" s="355"/>
      <c r="AW13" s="355"/>
      <c r="AX13" s="356"/>
      <c r="AY13" s="356"/>
      <c r="AZ13" s="356"/>
      <c r="BA13" s="356"/>
      <c r="BB13" s="356"/>
      <c r="BC13" s="356"/>
      <c r="BD13" s="356"/>
      <c r="BE13" s="356"/>
      <c r="BF13" s="356"/>
      <c r="BG13" s="356"/>
      <c r="BH13" s="356"/>
      <c r="BI13" s="356"/>
      <c r="BJ13" s="356"/>
      <c r="BK13" s="371"/>
    </row>
    <row r="14" spans="1:63" ht="30" customHeight="1" x14ac:dyDescent="0.35">
      <c r="A14" s="312">
        <v>7</v>
      </c>
      <c r="B14" s="793" t="s">
        <v>1196</v>
      </c>
      <c r="C14" s="794"/>
      <c r="D14" s="795"/>
      <c r="E14" s="106"/>
      <c r="F14" s="107"/>
      <c r="G14" s="108"/>
      <c r="H14" s="109"/>
      <c r="I14" s="247"/>
      <c r="J14" s="247"/>
      <c r="K14" s="247"/>
      <c r="L14" s="252"/>
      <c r="M14" s="375"/>
      <c r="N14" s="373"/>
      <c r="O14" s="259"/>
      <c r="P14" s="112"/>
      <c r="Q14" s="105"/>
      <c r="R14" s="106"/>
      <c r="S14" s="113"/>
      <c r="T14" s="356"/>
      <c r="U14" s="105"/>
      <c r="V14" s="112"/>
      <c r="W14" s="105"/>
      <c r="X14" s="106"/>
      <c r="Y14" s="113"/>
      <c r="Z14" s="357"/>
      <c r="AA14" s="357"/>
      <c r="AB14" s="357"/>
      <c r="AC14" s="355"/>
      <c r="AD14" s="355"/>
      <c r="AE14" s="358"/>
      <c r="AF14" s="358"/>
      <c r="AG14" s="358"/>
      <c r="AH14" s="358"/>
      <c r="AI14" s="357"/>
      <c r="AJ14" s="357"/>
      <c r="AK14" s="355"/>
      <c r="AL14" s="355"/>
      <c r="AM14" s="359"/>
      <c r="AN14" s="359"/>
      <c r="AO14" s="359"/>
      <c r="AP14" s="359"/>
      <c r="AQ14" s="359"/>
      <c r="AR14" s="359"/>
      <c r="AS14" s="359"/>
      <c r="AT14" s="359"/>
      <c r="AU14" s="357"/>
      <c r="AV14" s="355"/>
      <c r="AW14" s="355"/>
      <c r="AX14" s="356"/>
      <c r="AY14" s="356"/>
      <c r="AZ14" s="356"/>
      <c r="BA14" s="356"/>
      <c r="BB14" s="356"/>
      <c r="BC14" s="356"/>
      <c r="BD14" s="356"/>
      <c r="BE14" s="356"/>
      <c r="BF14" s="356"/>
      <c r="BG14" s="356"/>
      <c r="BH14" s="356"/>
      <c r="BI14" s="356"/>
      <c r="BJ14" s="356"/>
      <c r="BK14" s="371"/>
    </row>
    <row r="15" spans="1:63" ht="30" customHeight="1" x14ac:dyDescent="0.35">
      <c r="A15" s="312">
        <v>8</v>
      </c>
      <c r="B15" s="793" t="s">
        <v>1197</v>
      </c>
      <c r="C15" s="794"/>
      <c r="D15" s="795"/>
      <c r="E15" s="106"/>
      <c r="F15" s="107"/>
      <c r="G15" s="108"/>
      <c r="H15" s="109"/>
      <c r="I15" s="247"/>
      <c r="J15" s="247"/>
      <c r="K15" s="247"/>
      <c r="L15" s="252"/>
      <c r="M15" s="375"/>
      <c r="N15" s="373"/>
      <c r="O15" s="259"/>
      <c r="P15" s="112"/>
      <c r="Q15" s="105"/>
      <c r="R15" s="106"/>
      <c r="S15" s="113"/>
      <c r="T15" s="356"/>
      <c r="U15" s="105"/>
      <c r="V15" s="112"/>
      <c r="W15" s="105"/>
      <c r="X15" s="106"/>
      <c r="Y15" s="113"/>
      <c r="Z15" s="357"/>
      <c r="AA15" s="357"/>
      <c r="AB15" s="357"/>
      <c r="AC15" s="355"/>
      <c r="AD15" s="355"/>
      <c r="AE15" s="358"/>
      <c r="AF15" s="358"/>
      <c r="AG15" s="358"/>
      <c r="AH15" s="358"/>
      <c r="AI15" s="357"/>
      <c r="AJ15" s="357"/>
      <c r="AK15" s="355"/>
      <c r="AL15" s="355"/>
      <c r="AM15" s="359"/>
      <c r="AN15" s="359"/>
      <c r="AO15" s="359"/>
      <c r="AP15" s="359"/>
      <c r="AQ15" s="359"/>
      <c r="AR15" s="359"/>
      <c r="AS15" s="359"/>
      <c r="AT15" s="359"/>
      <c r="AU15" s="357"/>
      <c r="AV15" s="355"/>
      <c r="AW15" s="355"/>
      <c r="AX15" s="356"/>
      <c r="AY15" s="356"/>
      <c r="AZ15" s="356"/>
      <c r="BA15" s="356"/>
      <c r="BB15" s="356"/>
      <c r="BC15" s="356"/>
      <c r="BD15" s="356"/>
      <c r="BE15" s="356"/>
      <c r="BF15" s="356"/>
      <c r="BG15" s="356"/>
      <c r="BH15" s="356"/>
      <c r="BI15" s="356"/>
      <c r="BJ15" s="356"/>
      <c r="BK15" s="371"/>
    </row>
    <row r="16" spans="1:63" ht="30" customHeight="1" x14ac:dyDescent="0.35">
      <c r="A16" s="312">
        <v>9</v>
      </c>
      <c r="B16" s="793" t="s">
        <v>1198</v>
      </c>
      <c r="C16" s="794"/>
      <c r="D16" s="795"/>
      <c r="E16" s="106"/>
      <c r="F16" s="107"/>
      <c r="G16" s="108"/>
      <c r="H16" s="109"/>
      <c r="I16" s="247"/>
      <c r="J16" s="247"/>
      <c r="K16" s="247"/>
      <c r="L16" s="252"/>
      <c r="M16" s="375"/>
      <c r="N16" s="373"/>
      <c r="O16" s="259"/>
      <c r="P16" s="112"/>
      <c r="Q16" s="105"/>
      <c r="R16" s="106"/>
      <c r="S16" s="113"/>
      <c r="T16" s="356"/>
      <c r="U16" s="105"/>
      <c r="V16" s="112"/>
      <c r="W16" s="105"/>
      <c r="X16" s="106"/>
      <c r="Y16" s="113"/>
      <c r="Z16" s="357"/>
      <c r="AA16" s="357"/>
      <c r="AB16" s="357"/>
      <c r="AC16" s="355"/>
      <c r="AD16" s="355"/>
      <c r="AE16" s="358"/>
      <c r="AF16" s="358"/>
      <c r="AG16" s="358"/>
      <c r="AH16" s="358"/>
      <c r="AI16" s="357"/>
      <c r="AJ16" s="357"/>
      <c r="AK16" s="355"/>
      <c r="AL16" s="355"/>
      <c r="AM16" s="359"/>
      <c r="AN16" s="359"/>
      <c r="AO16" s="359"/>
      <c r="AP16" s="359"/>
      <c r="AQ16" s="359"/>
      <c r="AR16" s="359"/>
      <c r="AS16" s="359"/>
      <c r="AT16" s="359"/>
      <c r="AU16" s="357"/>
      <c r="AV16" s="355"/>
      <c r="AW16" s="355"/>
      <c r="AX16" s="356"/>
      <c r="AY16" s="356"/>
      <c r="AZ16" s="356"/>
      <c r="BA16" s="356"/>
      <c r="BB16" s="356"/>
      <c r="BC16" s="356"/>
      <c r="BD16" s="356"/>
      <c r="BE16" s="356"/>
      <c r="BF16" s="356"/>
      <c r="BG16" s="356"/>
      <c r="BH16" s="356"/>
      <c r="BI16" s="356"/>
      <c r="BJ16" s="356"/>
      <c r="BK16" s="371"/>
    </row>
    <row r="17" spans="1:63" ht="30" customHeight="1" x14ac:dyDescent="0.35">
      <c r="A17" s="312">
        <v>10</v>
      </c>
      <c r="B17" s="793" t="s">
        <v>1199</v>
      </c>
      <c r="C17" s="794"/>
      <c r="D17" s="795"/>
      <c r="E17" s="106"/>
      <c r="F17" s="107"/>
      <c r="G17" s="108"/>
      <c r="H17" s="109"/>
      <c r="I17" s="247"/>
      <c r="J17" s="247"/>
      <c r="K17" s="247"/>
      <c r="L17" s="252"/>
      <c r="M17" s="375"/>
      <c r="N17" s="373"/>
      <c r="O17" s="259"/>
      <c r="P17" s="112"/>
      <c r="Q17" s="105"/>
      <c r="R17" s="106"/>
      <c r="S17" s="113"/>
      <c r="T17" s="356"/>
      <c r="U17" s="105"/>
      <c r="V17" s="112"/>
      <c r="W17" s="105"/>
      <c r="X17" s="106"/>
      <c r="Y17" s="113"/>
      <c r="Z17" s="357"/>
      <c r="AA17" s="357"/>
      <c r="AB17" s="357"/>
      <c r="AC17" s="355"/>
      <c r="AD17" s="355"/>
      <c r="AE17" s="358"/>
      <c r="AF17" s="358"/>
      <c r="AG17" s="358"/>
      <c r="AH17" s="358"/>
      <c r="AI17" s="357"/>
      <c r="AJ17" s="357"/>
      <c r="AK17" s="355"/>
      <c r="AL17" s="355"/>
      <c r="AM17" s="359"/>
      <c r="AN17" s="359"/>
      <c r="AO17" s="359"/>
      <c r="AP17" s="359"/>
      <c r="AQ17" s="359"/>
      <c r="AR17" s="359"/>
      <c r="AS17" s="359"/>
      <c r="AT17" s="359"/>
      <c r="AU17" s="357"/>
      <c r="AV17" s="355"/>
      <c r="AW17" s="355"/>
      <c r="AX17" s="356"/>
      <c r="AY17" s="356"/>
      <c r="AZ17" s="356"/>
      <c r="BA17" s="356"/>
      <c r="BB17" s="356"/>
      <c r="BC17" s="356"/>
      <c r="BD17" s="356"/>
      <c r="BE17" s="356"/>
      <c r="BF17" s="356"/>
      <c r="BG17" s="356"/>
      <c r="BH17" s="356"/>
      <c r="BI17" s="356"/>
      <c r="BJ17" s="356"/>
      <c r="BK17" s="371"/>
    </row>
    <row r="18" spans="1:63" ht="30" customHeight="1" x14ac:dyDescent="0.35">
      <c r="A18" s="312">
        <v>11</v>
      </c>
      <c r="B18" s="793" t="s">
        <v>1200</v>
      </c>
      <c r="C18" s="794"/>
      <c r="D18" s="795"/>
      <c r="E18" s="106"/>
      <c r="F18" s="107"/>
      <c r="G18" s="108"/>
      <c r="H18" s="109"/>
      <c r="I18" s="247"/>
      <c r="J18" s="247"/>
      <c r="K18" s="247"/>
      <c r="L18" s="252"/>
      <c r="M18" s="375"/>
      <c r="N18" s="373"/>
      <c r="O18" s="259"/>
      <c r="P18" s="112"/>
      <c r="Q18" s="105"/>
      <c r="R18" s="106"/>
      <c r="S18" s="113"/>
      <c r="T18" s="356"/>
      <c r="U18" s="105"/>
      <c r="V18" s="112"/>
      <c r="W18" s="105"/>
      <c r="X18" s="106"/>
      <c r="Y18" s="113"/>
      <c r="Z18" s="357"/>
      <c r="AA18" s="357"/>
      <c r="AB18" s="357"/>
      <c r="AC18" s="355"/>
      <c r="AD18" s="355"/>
      <c r="AE18" s="358"/>
      <c r="AF18" s="358"/>
      <c r="AG18" s="358"/>
      <c r="AH18" s="358"/>
      <c r="AI18" s="357"/>
      <c r="AJ18" s="357"/>
      <c r="AK18" s="355"/>
      <c r="AL18" s="355"/>
      <c r="AM18" s="359"/>
      <c r="AN18" s="359"/>
      <c r="AO18" s="359"/>
      <c r="AP18" s="359"/>
      <c r="AQ18" s="359"/>
      <c r="AR18" s="359"/>
      <c r="AS18" s="359"/>
      <c r="AT18" s="359"/>
      <c r="AU18" s="357"/>
      <c r="AV18" s="355"/>
      <c r="AW18" s="355"/>
      <c r="AX18" s="356"/>
      <c r="AY18" s="356"/>
      <c r="AZ18" s="356"/>
      <c r="BA18" s="356"/>
      <c r="BB18" s="356"/>
      <c r="BC18" s="356"/>
      <c r="BD18" s="356"/>
      <c r="BE18" s="356"/>
      <c r="BF18" s="356"/>
      <c r="BG18" s="356"/>
      <c r="BH18" s="356"/>
      <c r="BI18" s="356"/>
      <c r="BJ18" s="356"/>
      <c r="BK18" s="371"/>
    </row>
    <row r="19" spans="1:63" ht="30" customHeight="1" x14ac:dyDescent="0.35">
      <c r="A19" s="312">
        <v>12</v>
      </c>
      <c r="B19" s="793" t="s">
        <v>1201</v>
      </c>
      <c r="C19" s="794"/>
      <c r="D19" s="795"/>
      <c r="E19" s="106"/>
      <c r="F19" s="107"/>
      <c r="G19" s="108"/>
      <c r="H19" s="109"/>
      <c r="I19" s="247"/>
      <c r="J19" s="247"/>
      <c r="K19" s="247"/>
      <c r="L19" s="252"/>
      <c r="M19" s="375"/>
      <c r="N19" s="373"/>
      <c r="O19" s="259"/>
      <c r="P19" s="112"/>
      <c r="Q19" s="105"/>
      <c r="R19" s="106"/>
      <c r="S19" s="113"/>
      <c r="T19" s="356"/>
      <c r="U19" s="105"/>
      <c r="V19" s="112"/>
      <c r="W19" s="105"/>
      <c r="X19" s="106"/>
      <c r="Y19" s="113"/>
      <c r="Z19" s="357"/>
      <c r="AA19" s="357"/>
      <c r="AB19" s="357"/>
      <c r="AC19" s="355"/>
      <c r="AD19" s="355"/>
      <c r="AE19" s="358"/>
      <c r="AF19" s="358"/>
      <c r="AG19" s="358"/>
      <c r="AH19" s="358"/>
      <c r="AI19" s="357"/>
      <c r="AJ19" s="357"/>
      <c r="AK19" s="355"/>
      <c r="AL19" s="355"/>
      <c r="AM19" s="359"/>
      <c r="AN19" s="359"/>
      <c r="AO19" s="359"/>
      <c r="AP19" s="359"/>
      <c r="AQ19" s="359"/>
      <c r="AR19" s="359"/>
      <c r="AS19" s="359"/>
      <c r="AT19" s="359"/>
      <c r="AU19" s="357"/>
      <c r="AV19" s="355"/>
      <c r="AW19" s="355"/>
      <c r="AX19" s="356"/>
      <c r="AY19" s="356"/>
      <c r="AZ19" s="356"/>
      <c r="BA19" s="356"/>
      <c r="BB19" s="356"/>
      <c r="BC19" s="356"/>
      <c r="BD19" s="356"/>
      <c r="BE19" s="356"/>
      <c r="BF19" s="356"/>
      <c r="BG19" s="356"/>
      <c r="BH19" s="356"/>
      <c r="BI19" s="356"/>
      <c r="BJ19" s="356"/>
      <c r="BK19" s="371"/>
    </row>
    <row r="20" spans="1:63" ht="30" customHeight="1" x14ac:dyDescent="0.35">
      <c r="A20" s="312">
        <v>13</v>
      </c>
      <c r="B20" s="793" t="s">
        <v>1202</v>
      </c>
      <c r="C20" s="794"/>
      <c r="D20" s="795"/>
      <c r="E20" s="106"/>
      <c r="F20" s="107"/>
      <c r="G20" s="108"/>
      <c r="H20" s="109"/>
      <c r="I20" s="247"/>
      <c r="J20" s="247"/>
      <c r="K20" s="247"/>
      <c r="L20" s="252"/>
      <c r="M20" s="375"/>
      <c r="N20" s="373"/>
      <c r="O20" s="259"/>
      <c r="P20" s="112"/>
      <c r="Q20" s="105"/>
      <c r="R20" s="106"/>
      <c r="S20" s="113"/>
      <c r="T20" s="356"/>
      <c r="U20" s="105"/>
      <c r="V20" s="112"/>
      <c r="W20" s="105"/>
      <c r="X20" s="106"/>
      <c r="Y20" s="113"/>
      <c r="Z20" s="357"/>
      <c r="AA20" s="357"/>
      <c r="AB20" s="357"/>
      <c r="AC20" s="355"/>
      <c r="AD20" s="355"/>
      <c r="AE20" s="358"/>
      <c r="AF20" s="358"/>
      <c r="AG20" s="358"/>
      <c r="AH20" s="358"/>
      <c r="AI20" s="357"/>
      <c r="AJ20" s="357"/>
      <c r="AK20" s="355"/>
      <c r="AL20" s="355"/>
      <c r="AM20" s="359"/>
      <c r="AN20" s="359"/>
      <c r="AO20" s="359"/>
      <c r="AP20" s="359"/>
      <c r="AQ20" s="359"/>
      <c r="AR20" s="359"/>
      <c r="AS20" s="359"/>
      <c r="AT20" s="359"/>
      <c r="AU20" s="357"/>
      <c r="AV20" s="355"/>
      <c r="AW20" s="355"/>
      <c r="AX20" s="356"/>
      <c r="AY20" s="356"/>
      <c r="AZ20" s="356"/>
      <c r="BA20" s="356"/>
      <c r="BB20" s="356"/>
      <c r="BC20" s="356"/>
      <c r="BD20" s="356"/>
      <c r="BE20" s="356"/>
      <c r="BF20" s="356"/>
      <c r="BG20" s="356"/>
      <c r="BH20" s="356"/>
      <c r="BI20" s="356"/>
      <c r="BJ20" s="356"/>
      <c r="BK20" s="371"/>
    </row>
    <row r="21" spans="1:63" ht="30" customHeight="1" x14ac:dyDescent="0.35">
      <c r="A21" s="312">
        <v>14</v>
      </c>
      <c r="B21" s="793" t="s">
        <v>1203</v>
      </c>
      <c r="C21" s="794"/>
      <c r="D21" s="795"/>
      <c r="E21" s="106"/>
      <c r="F21" s="107"/>
      <c r="G21" s="108"/>
      <c r="H21" s="109"/>
      <c r="I21" s="247"/>
      <c r="J21" s="247"/>
      <c r="K21" s="247"/>
      <c r="L21" s="252"/>
      <c r="M21" s="375"/>
      <c r="N21" s="373"/>
      <c r="O21" s="259"/>
      <c r="P21" s="112"/>
      <c r="Q21" s="105"/>
      <c r="R21" s="106"/>
      <c r="S21" s="113"/>
      <c r="T21" s="356"/>
      <c r="U21" s="105"/>
      <c r="V21" s="112"/>
      <c r="W21" s="105"/>
      <c r="X21" s="106"/>
      <c r="Y21" s="113"/>
      <c r="Z21" s="357"/>
      <c r="AA21" s="357"/>
      <c r="AB21" s="357"/>
      <c r="AC21" s="355"/>
      <c r="AD21" s="355"/>
      <c r="AE21" s="358"/>
      <c r="AF21" s="358"/>
      <c r="AG21" s="358"/>
      <c r="AH21" s="358"/>
      <c r="AI21" s="357"/>
      <c r="AJ21" s="357"/>
      <c r="AK21" s="355"/>
      <c r="AL21" s="355"/>
      <c r="AM21" s="359"/>
      <c r="AN21" s="359"/>
      <c r="AO21" s="359"/>
      <c r="AP21" s="359"/>
      <c r="AQ21" s="359"/>
      <c r="AR21" s="359"/>
      <c r="AS21" s="359"/>
      <c r="AT21" s="359"/>
      <c r="AU21" s="357"/>
      <c r="AV21" s="355"/>
      <c r="AW21" s="355"/>
      <c r="AX21" s="356"/>
      <c r="AY21" s="356"/>
      <c r="AZ21" s="356"/>
      <c r="BA21" s="356"/>
      <c r="BB21" s="356"/>
      <c r="BC21" s="356"/>
      <c r="BD21" s="356"/>
      <c r="BE21" s="356"/>
      <c r="BF21" s="356"/>
      <c r="BG21" s="356"/>
      <c r="BH21" s="356"/>
      <c r="BI21" s="356"/>
      <c r="BJ21" s="356"/>
      <c r="BK21" s="371"/>
    </row>
    <row r="22" spans="1:63" ht="30" customHeight="1" x14ac:dyDescent="0.35">
      <c r="A22" s="312">
        <v>15</v>
      </c>
      <c r="B22" s="793" t="s">
        <v>1204</v>
      </c>
      <c r="C22" s="794"/>
      <c r="D22" s="795"/>
      <c r="E22" s="106"/>
      <c r="F22" s="107"/>
      <c r="G22" s="108"/>
      <c r="H22" s="109"/>
      <c r="I22" s="247"/>
      <c r="J22" s="247"/>
      <c r="K22" s="247"/>
      <c r="L22" s="252"/>
      <c r="M22" s="375"/>
      <c r="N22" s="373"/>
      <c r="O22" s="259"/>
      <c r="P22" s="112"/>
      <c r="Q22" s="105"/>
      <c r="R22" s="106"/>
      <c r="S22" s="113"/>
      <c r="T22" s="356"/>
      <c r="U22" s="105"/>
      <c r="V22" s="112"/>
      <c r="W22" s="105"/>
      <c r="X22" s="106"/>
      <c r="Y22" s="113"/>
      <c r="Z22" s="357"/>
      <c r="AA22" s="357"/>
      <c r="AB22" s="357"/>
      <c r="AC22" s="355"/>
      <c r="AD22" s="355"/>
      <c r="AE22" s="358"/>
      <c r="AF22" s="358"/>
      <c r="AG22" s="358"/>
      <c r="AH22" s="358"/>
      <c r="AI22" s="357"/>
      <c r="AJ22" s="357"/>
      <c r="AK22" s="355"/>
      <c r="AL22" s="355"/>
      <c r="AM22" s="359"/>
      <c r="AN22" s="359"/>
      <c r="AO22" s="359"/>
      <c r="AP22" s="359"/>
      <c r="AQ22" s="359"/>
      <c r="AR22" s="359"/>
      <c r="AS22" s="359"/>
      <c r="AT22" s="359"/>
      <c r="AU22" s="357"/>
      <c r="AV22" s="355"/>
      <c r="AW22" s="355"/>
      <c r="AX22" s="356"/>
      <c r="AY22" s="356"/>
      <c r="AZ22" s="356"/>
      <c r="BA22" s="356"/>
      <c r="BB22" s="356"/>
      <c r="BC22" s="356"/>
      <c r="BD22" s="356"/>
      <c r="BE22" s="356"/>
      <c r="BF22" s="356"/>
      <c r="BG22" s="356"/>
      <c r="BH22" s="356"/>
      <c r="BI22" s="356"/>
      <c r="BJ22" s="356"/>
      <c r="BK22" s="371"/>
    </row>
    <row r="23" spans="1:63" ht="30" customHeight="1" x14ac:dyDescent="0.35">
      <c r="A23" s="312">
        <v>16</v>
      </c>
      <c r="B23" s="793" t="s">
        <v>1205</v>
      </c>
      <c r="C23" s="794"/>
      <c r="D23" s="795"/>
      <c r="E23" s="106"/>
      <c r="F23" s="107"/>
      <c r="G23" s="108"/>
      <c r="H23" s="109"/>
      <c r="I23" s="247"/>
      <c r="J23" s="247"/>
      <c r="K23" s="247"/>
      <c r="L23" s="252"/>
      <c r="M23" s="375"/>
      <c r="N23" s="373"/>
      <c r="O23" s="259"/>
      <c r="P23" s="112"/>
      <c r="Q23" s="105"/>
      <c r="R23" s="106"/>
      <c r="S23" s="113"/>
      <c r="T23" s="356"/>
      <c r="U23" s="105"/>
      <c r="V23" s="112"/>
      <c r="W23" s="105"/>
      <c r="X23" s="106"/>
      <c r="Y23" s="113"/>
      <c r="Z23" s="357"/>
      <c r="AA23" s="357"/>
      <c r="AB23" s="357"/>
      <c r="AC23" s="355"/>
      <c r="AD23" s="355"/>
      <c r="AE23" s="358"/>
      <c r="AF23" s="358"/>
      <c r="AG23" s="358"/>
      <c r="AH23" s="358"/>
      <c r="AI23" s="357"/>
      <c r="AJ23" s="357"/>
      <c r="AK23" s="355"/>
      <c r="AL23" s="355"/>
      <c r="AM23" s="359"/>
      <c r="AN23" s="359"/>
      <c r="AO23" s="359"/>
      <c r="AP23" s="359"/>
      <c r="AQ23" s="359"/>
      <c r="AR23" s="359"/>
      <c r="AS23" s="359"/>
      <c r="AT23" s="359"/>
      <c r="AU23" s="357"/>
      <c r="AV23" s="355"/>
      <c r="AW23" s="355"/>
      <c r="AX23" s="356"/>
      <c r="AY23" s="356"/>
      <c r="AZ23" s="356"/>
      <c r="BA23" s="356"/>
      <c r="BB23" s="356"/>
      <c r="BC23" s="356"/>
      <c r="BD23" s="356"/>
      <c r="BE23" s="356"/>
      <c r="BF23" s="356"/>
      <c r="BG23" s="356"/>
      <c r="BH23" s="356"/>
      <c r="BI23" s="356"/>
      <c r="BJ23" s="356"/>
      <c r="BK23" s="371"/>
    </row>
    <row r="24" spans="1:63" ht="30" customHeight="1" x14ac:dyDescent="0.35">
      <c r="A24" s="312">
        <v>17</v>
      </c>
      <c r="B24" s="793" t="s">
        <v>1206</v>
      </c>
      <c r="C24" s="794"/>
      <c r="D24" s="795"/>
      <c r="E24" s="106"/>
      <c r="F24" s="107"/>
      <c r="G24" s="108"/>
      <c r="H24" s="109"/>
      <c r="I24" s="247"/>
      <c r="J24" s="247"/>
      <c r="K24" s="247"/>
      <c r="L24" s="252"/>
      <c r="M24" s="375"/>
      <c r="N24" s="373"/>
      <c r="O24" s="259"/>
      <c r="P24" s="112"/>
      <c r="Q24" s="105"/>
      <c r="R24" s="106"/>
      <c r="S24" s="113"/>
      <c r="T24" s="356"/>
      <c r="U24" s="105"/>
      <c r="V24" s="112"/>
      <c r="W24" s="105"/>
      <c r="X24" s="106"/>
      <c r="Y24" s="113"/>
      <c r="Z24" s="357"/>
      <c r="AA24" s="357"/>
      <c r="AB24" s="357"/>
      <c r="AC24" s="355"/>
      <c r="AD24" s="355"/>
      <c r="AE24" s="358"/>
      <c r="AF24" s="358"/>
      <c r="AG24" s="358"/>
      <c r="AH24" s="358"/>
      <c r="AI24" s="357"/>
      <c r="AJ24" s="357"/>
      <c r="AK24" s="355"/>
      <c r="AL24" s="355"/>
      <c r="AM24" s="359"/>
      <c r="AN24" s="359"/>
      <c r="AO24" s="359"/>
      <c r="AP24" s="359"/>
      <c r="AQ24" s="359"/>
      <c r="AR24" s="359"/>
      <c r="AS24" s="359"/>
      <c r="AT24" s="359"/>
      <c r="AU24" s="357"/>
      <c r="AV24" s="355"/>
      <c r="AW24" s="355"/>
      <c r="AX24" s="356"/>
      <c r="AY24" s="356"/>
      <c r="AZ24" s="356"/>
      <c r="BA24" s="356"/>
      <c r="BB24" s="356"/>
      <c r="BC24" s="356"/>
      <c r="BD24" s="356"/>
      <c r="BE24" s="356"/>
      <c r="BF24" s="356"/>
      <c r="BG24" s="356"/>
      <c r="BH24" s="356"/>
      <c r="BI24" s="356"/>
      <c r="BJ24" s="356"/>
      <c r="BK24" s="371"/>
    </row>
    <row r="25" spans="1:63" ht="30" customHeight="1" x14ac:dyDescent="0.35">
      <c r="A25" s="312">
        <v>18</v>
      </c>
      <c r="B25" s="793" t="s">
        <v>1207</v>
      </c>
      <c r="C25" s="794"/>
      <c r="D25" s="795"/>
      <c r="E25" s="106"/>
      <c r="F25" s="107"/>
      <c r="G25" s="108"/>
      <c r="H25" s="109"/>
      <c r="I25" s="247"/>
      <c r="J25" s="247"/>
      <c r="K25" s="247"/>
      <c r="L25" s="252"/>
      <c r="M25" s="375"/>
      <c r="N25" s="373"/>
      <c r="O25" s="259"/>
      <c r="P25" s="112"/>
      <c r="Q25" s="105"/>
      <c r="R25" s="106"/>
      <c r="S25" s="113"/>
      <c r="T25" s="356"/>
      <c r="U25" s="105"/>
      <c r="V25" s="112"/>
      <c r="W25" s="105"/>
      <c r="X25" s="106"/>
      <c r="Y25" s="113"/>
      <c r="Z25" s="357"/>
      <c r="AA25" s="357"/>
      <c r="AB25" s="357"/>
      <c r="AC25" s="355"/>
      <c r="AD25" s="355"/>
      <c r="AE25" s="358"/>
      <c r="AF25" s="358"/>
      <c r="AG25" s="358"/>
      <c r="AH25" s="358"/>
      <c r="AI25" s="357"/>
      <c r="AJ25" s="357"/>
      <c r="AK25" s="355"/>
      <c r="AL25" s="355"/>
      <c r="AM25" s="359"/>
      <c r="AN25" s="359"/>
      <c r="AO25" s="359"/>
      <c r="AP25" s="359"/>
      <c r="AQ25" s="359"/>
      <c r="AR25" s="359"/>
      <c r="AS25" s="359"/>
      <c r="AT25" s="359"/>
      <c r="AU25" s="357"/>
      <c r="AV25" s="355"/>
      <c r="AW25" s="355"/>
      <c r="AX25" s="356"/>
      <c r="AY25" s="356"/>
      <c r="AZ25" s="356"/>
      <c r="BA25" s="356"/>
      <c r="BB25" s="356"/>
      <c r="BC25" s="356"/>
      <c r="BD25" s="356"/>
      <c r="BE25" s="356"/>
      <c r="BF25" s="356"/>
      <c r="BG25" s="356"/>
      <c r="BH25" s="356"/>
      <c r="BI25" s="356"/>
      <c r="BJ25" s="356"/>
      <c r="BK25" s="371"/>
    </row>
    <row r="26" spans="1:63" ht="30" customHeight="1" x14ac:dyDescent="0.35">
      <c r="A26" s="312">
        <v>19</v>
      </c>
      <c r="B26" s="793" t="s">
        <v>1208</v>
      </c>
      <c r="C26" s="794"/>
      <c r="D26" s="795"/>
      <c r="E26" s="106"/>
      <c r="F26" s="107"/>
      <c r="G26" s="108"/>
      <c r="H26" s="109"/>
      <c r="I26" s="247"/>
      <c r="J26" s="247"/>
      <c r="K26" s="247"/>
      <c r="L26" s="252"/>
      <c r="M26" s="375"/>
      <c r="N26" s="373"/>
      <c r="O26" s="259"/>
      <c r="P26" s="112"/>
      <c r="Q26" s="105"/>
      <c r="R26" s="106"/>
      <c r="S26" s="113"/>
      <c r="T26" s="356"/>
      <c r="U26" s="105"/>
      <c r="V26" s="112"/>
      <c r="W26" s="105"/>
      <c r="X26" s="106"/>
      <c r="Y26" s="113"/>
      <c r="Z26" s="357"/>
      <c r="AA26" s="357"/>
      <c r="AB26" s="357"/>
      <c r="AC26" s="355"/>
      <c r="AD26" s="355"/>
      <c r="AE26" s="358"/>
      <c r="AF26" s="358"/>
      <c r="AG26" s="358"/>
      <c r="AH26" s="358"/>
      <c r="AI26" s="357"/>
      <c r="AJ26" s="357"/>
      <c r="AK26" s="355"/>
      <c r="AL26" s="355"/>
      <c r="AM26" s="359"/>
      <c r="AN26" s="359"/>
      <c r="AO26" s="359"/>
      <c r="AP26" s="359"/>
      <c r="AQ26" s="359"/>
      <c r="AR26" s="359"/>
      <c r="AS26" s="359"/>
      <c r="AT26" s="359"/>
      <c r="AU26" s="357"/>
      <c r="AV26" s="355"/>
      <c r="AW26" s="355"/>
      <c r="AX26" s="356"/>
      <c r="AY26" s="356"/>
      <c r="AZ26" s="356"/>
      <c r="BA26" s="356"/>
      <c r="BB26" s="356"/>
      <c r="BC26" s="356"/>
      <c r="BD26" s="356"/>
      <c r="BE26" s="356"/>
      <c r="BF26" s="356"/>
      <c r="BG26" s="356"/>
      <c r="BH26" s="356"/>
      <c r="BI26" s="356"/>
      <c r="BJ26" s="356"/>
      <c r="BK26" s="371"/>
    </row>
    <row r="27" spans="1:63" ht="30" customHeight="1" x14ac:dyDescent="0.35">
      <c r="A27" s="312">
        <v>20</v>
      </c>
      <c r="B27" s="793" t="s">
        <v>1209</v>
      </c>
      <c r="C27" s="794"/>
      <c r="D27" s="795"/>
      <c r="E27" s="106"/>
      <c r="F27" s="107"/>
      <c r="G27" s="108"/>
      <c r="H27" s="109"/>
      <c r="I27" s="247"/>
      <c r="J27" s="247"/>
      <c r="K27" s="247"/>
      <c r="L27" s="252"/>
      <c r="M27" s="375"/>
      <c r="N27" s="373"/>
      <c r="O27" s="259"/>
      <c r="P27" s="112"/>
      <c r="Q27" s="105"/>
      <c r="R27" s="106"/>
      <c r="S27" s="113"/>
      <c r="T27" s="356"/>
      <c r="U27" s="105"/>
      <c r="V27" s="112"/>
      <c r="W27" s="105"/>
      <c r="X27" s="106"/>
      <c r="Y27" s="113"/>
      <c r="Z27" s="357"/>
      <c r="AA27" s="357"/>
      <c r="AB27" s="357"/>
      <c r="AC27" s="355"/>
      <c r="AD27" s="355"/>
      <c r="AE27" s="358"/>
      <c r="AF27" s="358"/>
      <c r="AG27" s="358"/>
      <c r="AH27" s="358"/>
      <c r="AI27" s="357"/>
      <c r="AJ27" s="357"/>
      <c r="AK27" s="355"/>
      <c r="AL27" s="355"/>
      <c r="AM27" s="359"/>
      <c r="AN27" s="359"/>
      <c r="AO27" s="359"/>
      <c r="AP27" s="359"/>
      <c r="AQ27" s="359"/>
      <c r="AR27" s="359"/>
      <c r="AS27" s="359"/>
      <c r="AT27" s="359"/>
      <c r="AU27" s="357"/>
      <c r="AV27" s="355"/>
      <c r="AW27" s="355"/>
      <c r="AX27" s="356"/>
      <c r="AY27" s="356"/>
      <c r="AZ27" s="356"/>
      <c r="BA27" s="356"/>
      <c r="BB27" s="356"/>
      <c r="BC27" s="356"/>
      <c r="BD27" s="356"/>
      <c r="BE27" s="356"/>
      <c r="BF27" s="356"/>
      <c r="BG27" s="356"/>
      <c r="BH27" s="356"/>
      <c r="BI27" s="356"/>
      <c r="BJ27" s="356"/>
      <c r="BK27" s="371"/>
    </row>
    <row r="28" spans="1:63" ht="30" customHeight="1" x14ac:dyDescent="0.35">
      <c r="A28" s="312">
        <v>21</v>
      </c>
      <c r="B28" s="793" t="s">
        <v>1210</v>
      </c>
      <c r="C28" s="794"/>
      <c r="D28" s="795"/>
      <c r="E28" s="106"/>
      <c r="F28" s="107"/>
      <c r="G28" s="108"/>
      <c r="H28" s="109"/>
      <c r="I28" s="247"/>
      <c r="J28" s="247"/>
      <c r="K28" s="247"/>
      <c r="L28" s="252"/>
      <c r="M28" s="375"/>
      <c r="N28" s="373"/>
      <c r="O28" s="259"/>
      <c r="P28" s="112"/>
      <c r="Q28" s="105"/>
      <c r="R28" s="106"/>
      <c r="S28" s="113"/>
      <c r="T28" s="356"/>
      <c r="U28" s="105"/>
      <c r="V28" s="112"/>
      <c r="W28" s="105"/>
      <c r="X28" s="106"/>
      <c r="Y28" s="113"/>
      <c r="Z28" s="357"/>
      <c r="AA28" s="357"/>
      <c r="AB28" s="357"/>
      <c r="AC28" s="355"/>
      <c r="AD28" s="355"/>
      <c r="AE28" s="358"/>
      <c r="AF28" s="358"/>
      <c r="AG28" s="358"/>
      <c r="AH28" s="358"/>
      <c r="AI28" s="357"/>
      <c r="AJ28" s="357"/>
      <c r="AK28" s="355"/>
      <c r="AL28" s="355"/>
      <c r="AM28" s="359"/>
      <c r="AN28" s="359"/>
      <c r="AO28" s="359"/>
      <c r="AP28" s="359"/>
      <c r="AQ28" s="359"/>
      <c r="AR28" s="359"/>
      <c r="AS28" s="359"/>
      <c r="AT28" s="359"/>
      <c r="AU28" s="357"/>
      <c r="AV28" s="355"/>
      <c r="AW28" s="355"/>
      <c r="AX28" s="356"/>
      <c r="AY28" s="356"/>
      <c r="AZ28" s="356"/>
      <c r="BA28" s="356"/>
      <c r="BB28" s="356"/>
      <c r="BC28" s="356"/>
      <c r="BD28" s="356"/>
      <c r="BE28" s="356"/>
      <c r="BF28" s="356"/>
      <c r="BG28" s="356"/>
      <c r="BH28" s="356"/>
      <c r="BI28" s="356"/>
      <c r="BJ28" s="356"/>
      <c r="BK28" s="371"/>
    </row>
    <row r="29" spans="1:63" ht="30" customHeight="1" x14ac:dyDescent="0.35">
      <c r="A29" s="312">
        <v>22</v>
      </c>
      <c r="B29" s="793" t="s">
        <v>1211</v>
      </c>
      <c r="C29" s="794"/>
      <c r="D29" s="795"/>
      <c r="E29" s="106"/>
      <c r="F29" s="107"/>
      <c r="G29" s="108"/>
      <c r="H29" s="109"/>
      <c r="I29" s="247"/>
      <c r="J29" s="247"/>
      <c r="K29" s="247"/>
      <c r="L29" s="252"/>
      <c r="M29" s="375"/>
      <c r="N29" s="373"/>
      <c r="O29" s="259"/>
      <c r="P29" s="112"/>
      <c r="Q29" s="105"/>
      <c r="R29" s="106"/>
      <c r="S29" s="113"/>
      <c r="T29" s="356"/>
      <c r="U29" s="105"/>
      <c r="V29" s="112"/>
      <c r="W29" s="105"/>
      <c r="X29" s="106"/>
      <c r="Y29" s="113"/>
      <c r="Z29" s="357"/>
      <c r="AA29" s="357"/>
      <c r="AB29" s="357"/>
      <c r="AC29" s="355"/>
      <c r="AD29" s="355"/>
      <c r="AE29" s="358"/>
      <c r="AF29" s="358"/>
      <c r="AG29" s="358"/>
      <c r="AH29" s="358"/>
      <c r="AI29" s="357"/>
      <c r="AJ29" s="357"/>
      <c r="AK29" s="355"/>
      <c r="AL29" s="355"/>
      <c r="AM29" s="359"/>
      <c r="AN29" s="359"/>
      <c r="AO29" s="359"/>
      <c r="AP29" s="359"/>
      <c r="AQ29" s="359"/>
      <c r="AR29" s="359"/>
      <c r="AS29" s="359"/>
      <c r="AT29" s="359"/>
      <c r="AU29" s="357"/>
      <c r="AV29" s="355"/>
      <c r="AW29" s="355"/>
      <c r="AX29" s="356"/>
      <c r="AY29" s="356"/>
      <c r="AZ29" s="356"/>
      <c r="BA29" s="356"/>
      <c r="BB29" s="356"/>
      <c r="BC29" s="356"/>
      <c r="BD29" s="356"/>
      <c r="BE29" s="356"/>
      <c r="BF29" s="356"/>
      <c r="BG29" s="356"/>
      <c r="BH29" s="356"/>
      <c r="BI29" s="356"/>
      <c r="BJ29" s="356"/>
      <c r="BK29" s="371"/>
    </row>
    <row r="30" spans="1:63" ht="30" customHeight="1" x14ac:dyDescent="0.35">
      <c r="A30" s="312">
        <v>23</v>
      </c>
      <c r="B30" s="793" t="s">
        <v>1212</v>
      </c>
      <c r="C30" s="794"/>
      <c r="D30" s="795"/>
      <c r="E30" s="106"/>
      <c r="F30" s="107"/>
      <c r="G30" s="108"/>
      <c r="H30" s="109"/>
      <c r="I30" s="247"/>
      <c r="J30" s="247"/>
      <c r="K30" s="247"/>
      <c r="L30" s="252"/>
      <c r="M30" s="375"/>
      <c r="N30" s="373"/>
      <c r="O30" s="259"/>
      <c r="P30" s="112"/>
      <c r="Q30" s="105"/>
      <c r="R30" s="106"/>
      <c r="S30" s="113"/>
      <c r="T30" s="356"/>
      <c r="U30" s="105"/>
      <c r="V30" s="112"/>
      <c r="W30" s="105"/>
      <c r="X30" s="106"/>
      <c r="Y30" s="113"/>
      <c r="Z30" s="357"/>
      <c r="AA30" s="357"/>
      <c r="AB30" s="357"/>
      <c r="AC30" s="355"/>
      <c r="AD30" s="355"/>
      <c r="AE30" s="358"/>
      <c r="AF30" s="358"/>
      <c r="AG30" s="358"/>
      <c r="AH30" s="358"/>
      <c r="AI30" s="357"/>
      <c r="AJ30" s="357"/>
      <c r="AK30" s="355"/>
      <c r="AL30" s="355"/>
      <c r="AM30" s="359"/>
      <c r="AN30" s="359"/>
      <c r="AO30" s="359"/>
      <c r="AP30" s="359"/>
      <c r="AQ30" s="359"/>
      <c r="AR30" s="359"/>
      <c r="AS30" s="359"/>
      <c r="AT30" s="359"/>
      <c r="AU30" s="357"/>
      <c r="AV30" s="355"/>
      <c r="AW30" s="355"/>
      <c r="AX30" s="356"/>
      <c r="AY30" s="356"/>
      <c r="AZ30" s="356"/>
      <c r="BA30" s="356"/>
      <c r="BB30" s="356"/>
      <c r="BC30" s="356"/>
      <c r="BD30" s="356"/>
      <c r="BE30" s="356"/>
      <c r="BF30" s="356"/>
      <c r="BG30" s="356"/>
      <c r="BH30" s="356"/>
      <c r="BI30" s="356"/>
      <c r="BJ30" s="356"/>
      <c r="BK30" s="371"/>
    </row>
    <row r="31" spans="1:63" ht="30" customHeight="1" x14ac:dyDescent="0.35">
      <c r="A31" s="312">
        <v>24</v>
      </c>
      <c r="B31" s="793" t="s">
        <v>1213</v>
      </c>
      <c r="C31" s="794"/>
      <c r="D31" s="795"/>
      <c r="E31" s="106"/>
      <c r="F31" s="107"/>
      <c r="G31" s="108"/>
      <c r="H31" s="109"/>
      <c r="I31" s="247"/>
      <c r="J31" s="247"/>
      <c r="K31" s="247"/>
      <c r="L31" s="252"/>
      <c r="M31" s="375"/>
      <c r="N31" s="373"/>
      <c r="O31" s="259"/>
      <c r="P31" s="112"/>
      <c r="Q31" s="105"/>
      <c r="R31" s="106"/>
      <c r="S31" s="113"/>
      <c r="T31" s="356"/>
      <c r="U31" s="105"/>
      <c r="V31" s="112"/>
      <c r="W31" s="105"/>
      <c r="X31" s="106"/>
      <c r="Y31" s="113"/>
      <c r="Z31" s="357"/>
      <c r="AA31" s="357"/>
      <c r="AB31" s="357"/>
      <c r="AC31" s="355"/>
      <c r="AD31" s="355"/>
      <c r="AE31" s="358"/>
      <c r="AF31" s="358"/>
      <c r="AG31" s="358"/>
      <c r="AH31" s="358"/>
      <c r="AI31" s="357"/>
      <c r="AJ31" s="357"/>
      <c r="AK31" s="355"/>
      <c r="AL31" s="355"/>
      <c r="AM31" s="359"/>
      <c r="AN31" s="359"/>
      <c r="AO31" s="359"/>
      <c r="AP31" s="359"/>
      <c r="AQ31" s="359"/>
      <c r="AR31" s="359"/>
      <c r="AS31" s="359"/>
      <c r="AT31" s="359"/>
      <c r="AU31" s="357"/>
      <c r="AV31" s="355"/>
      <c r="AW31" s="355"/>
      <c r="AX31" s="356"/>
      <c r="AY31" s="356"/>
      <c r="AZ31" s="356"/>
      <c r="BA31" s="356"/>
      <c r="BB31" s="356"/>
      <c r="BC31" s="356"/>
      <c r="BD31" s="356"/>
      <c r="BE31" s="356"/>
      <c r="BF31" s="356"/>
      <c r="BG31" s="356"/>
      <c r="BH31" s="356"/>
      <c r="BI31" s="356"/>
      <c r="BJ31" s="356"/>
      <c r="BK31" s="371"/>
    </row>
    <row r="32" spans="1:63" ht="30" customHeight="1" x14ac:dyDescent="0.35">
      <c r="A32" s="312">
        <v>25</v>
      </c>
      <c r="B32" s="793" t="s">
        <v>1214</v>
      </c>
      <c r="C32" s="794"/>
      <c r="D32" s="795"/>
      <c r="E32" s="106"/>
      <c r="F32" s="107"/>
      <c r="G32" s="108"/>
      <c r="H32" s="109"/>
      <c r="I32" s="247"/>
      <c r="J32" s="247"/>
      <c r="K32" s="247"/>
      <c r="L32" s="252"/>
      <c r="M32" s="375"/>
      <c r="N32" s="373"/>
      <c r="O32" s="259"/>
      <c r="P32" s="112"/>
      <c r="Q32" s="105"/>
      <c r="R32" s="106"/>
      <c r="S32" s="113"/>
      <c r="T32" s="356"/>
      <c r="U32" s="105"/>
      <c r="V32" s="112"/>
      <c r="W32" s="105"/>
      <c r="X32" s="106"/>
      <c r="Y32" s="113"/>
      <c r="Z32" s="357"/>
      <c r="AA32" s="357"/>
      <c r="AB32" s="357"/>
      <c r="AC32" s="355"/>
      <c r="AD32" s="355"/>
      <c r="AE32" s="358"/>
      <c r="AF32" s="358"/>
      <c r="AG32" s="358"/>
      <c r="AH32" s="358"/>
      <c r="AI32" s="357"/>
      <c r="AJ32" s="357"/>
      <c r="AK32" s="355"/>
      <c r="AL32" s="355"/>
      <c r="AM32" s="359"/>
      <c r="AN32" s="359"/>
      <c r="AO32" s="359"/>
      <c r="AP32" s="359"/>
      <c r="AQ32" s="359"/>
      <c r="AR32" s="359"/>
      <c r="AS32" s="359"/>
      <c r="AT32" s="359"/>
      <c r="AU32" s="357"/>
      <c r="AV32" s="355"/>
      <c r="AW32" s="355"/>
      <c r="AX32" s="356"/>
      <c r="AY32" s="356"/>
      <c r="AZ32" s="356"/>
      <c r="BA32" s="356"/>
      <c r="BB32" s="356"/>
      <c r="BC32" s="356"/>
      <c r="BD32" s="356"/>
      <c r="BE32" s="356"/>
      <c r="BF32" s="356"/>
      <c r="BG32" s="356"/>
      <c r="BH32" s="356"/>
      <c r="BI32" s="356"/>
      <c r="BJ32" s="356"/>
      <c r="BK32" s="371"/>
    </row>
    <row r="33" spans="1:63" ht="30" customHeight="1" x14ac:dyDescent="0.35">
      <c r="A33" s="312">
        <v>26</v>
      </c>
      <c r="B33" s="793" t="s">
        <v>1215</v>
      </c>
      <c r="C33" s="794"/>
      <c r="D33" s="795"/>
      <c r="E33" s="106"/>
      <c r="F33" s="107"/>
      <c r="G33" s="108"/>
      <c r="H33" s="109"/>
      <c r="I33" s="247"/>
      <c r="J33" s="247"/>
      <c r="K33" s="247"/>
      <c r="L33" s="252"/>
      <c r="M33" s="375"/>
      <c r="N33" s="373"/>
      <c r="O33" s="259"/>
      <c r="P33" s="112"/>
      <c r="Q33" s="105"/>
      <c r="R33" s="106"/>
      <c r="S33" s="113"/>
      <c r="T33" s="356"/>
      <c r="U33" s="105"/>
      <c r="V33" s="112"/>
      <c r="W33" s="105"/>
      <c r="X33" s="106"/>
      <c r="Y33" s="113"/>
      <c r="Z33" s="357"/>
      <c r="AA33" s="357"/>
      <c r="AB33" s="357"/>
      <c r="AC33" s="355"/>
      <c r="AD33" s="355"/>
      <c r="AE33" s="358"/>
      <c r="AF33" s="358"/>
      <c r="AG33" s="358"/>
      <c r="AH33" s="358"/>
      <c r="AI33" s="357"/>
      <c r="AJ33" s="357"/>
      <c r="AK33" s="355"/>
      <c r="AL33" s="355"/>
      <c r="AM33" s="359"/>
      <c r="AN33" s="359"/>
      <c r="AO33" s="359"/>
      <c r="AP33" s="359"/>
      <c r="AQ33" s="359"/>
      <c r="AR33" s="359"/>
      <c r="AS33" s="359"/>
      <c r="AT33" s="359"/>
      <c r="AU33" s="357"/>
      <c r="AV33" s="355"/>
      <c r="AW33" s="355"/>
      <c r="AX33" s="356"/>
      <c r="AY33" s="356"/>
      <c r="AZ33" s="356"/>
      <c r="BA33" s="356"/>
      <c r="BB33" s="356"/>
      <c r="BC33" s="356"/>
      <c r="BD33" s="356"/>
      <c r="BE33" s="356"/>
      <c r="BF33" s="356"/>
      <c r="BG33" s="356"/>
      <c r="BH33" s="356"/>
      <c r="BI33" s="356"/>
      <c r="BJ33" s="356"/>
      <c r="BK33" s="371"/>
    </row>
    <row r="34" spans="1:63" ht="30" customHeight="1" x14ac:dyDescent="0.35">
      <c r="A34" s="312">
        <v>27</v>
      </c>
      <c r="B34" s="793" t="s">
        <v>1216</v>
      </c>
      <c r="C34" s="794"/>
      <c r="D34" s="795"/>
      <c r="E34" s="106"/>
      <c r="F34" s="107"/>
      <c r="G34" s="108"/>
      <c r="H34" s="109"/>
      <c r="I34" s="247"/>
      <c r="J34" s="247"/>
      <c r="K34" s="247"/>
      <c r="L34" s="252"/>
      <c r="M34" s="375"/>
      <c r="N34" s="373"/>
      <c r="O34" s="259"/>
      <c r="P34" s="112"/>
      <c r="Q34" s="105"/>
      <c r="R34" s="106"/>
      <c r="S34" s="113"/>
      <c r="T34" s="356"/>
      <c r="U34" s="105"/>
      <c r="V34" s="112"/>
      <c r="W34" s="105"/>
      <c r="X34" s="106"/>
      <c r="Y34" s="113"/>
      <c r="Z34" s="357"/>
      <c r="AA34" s="357"/>
      <c r="AB34" s="357"/>
      <c r="AC34" s="355"/>
      <c r="AD34" s="355"/>
      <c r="AE34" s="358"/>
      <c r="AF34" s="358"/>
      <c r="AG34" s="358"/>
      <c r="AH34" s="358"/>
      <c r="AI34" s="357"/>
      <c r="AJ34" s="357"/>
      <c r="AK34" s="355"/>
      <c r="AL34" s="355"/>
      <c r="AM34" s="359"/>
      <c r="AN34" s="359"/>
      <c r="AO34" s="359"/>
      <c r="AP34" s="359"/>
      <c r="AQ34" s="359"/>
      <c r="AR34" s="359"/>
      <c r="AS34" s="359"/>
      <c r="AT34" s="359"/>
      <c r="AU34" s="357"/>
      <c r="AV34" s="355"/>
      <c r="AW34" s="355"/>
      <c r="AX34" s="356"/>
      <c r="AY34" s="356"/>
      <c r="AZ34" s="356"/>
      <c r="BA34" s="356"/>
      <c r="BB34" s="356"/>
      <c r="BC34" s="356"/>
      <c r="BD34" s="356"/>
      <c r="BE34" s="356"/>
      <c r="BF34" s="356"/>
      <c r="BG34" s="356"/>
      <c r="BH34" s="356"/>
      <c r="BI34" s="356"/>
      <c r="BJ34" s="356"/>
      <c r="BK34" s="371"/>
    </row>
    <row r="35" spans="1:63" ht="30" customHeight="1" x14ac:dyDescent="0.35">
      <c r="A35" s="312">
        <v>28</v>
      </c>
      <c r="B35" s="793" t="s">
        <v>1217</v>
      </c>
      <c r="C35" s="794"/>
      <c r="D35" s="795"/>
      <c r="E35" s="106"/>
      <c r="F35" s="107"/>
      <c r="G35" s="108"/>
      <c r="H35" s="109"/>
      <c r="I35" s="247"/>
      <c r="J35" s="247"/>
      <c r="K35" s="247"/>
      <c r="L35" s="252"/>
      <c r="M35" s="375"/>
      <c r="N35" s="373"/>
      <c r="O35" s="259"/>
      <c r="P35" s="112"/>
      <c r="Q35" s="105"/>
      <c r="R35" s="106"/>
      <c r="S35" s="113"/>
      <c r="T35" s="356"/>
      <c r="U35" s="105"/>
      <c r="V35" s="112"/>
      <c r="W35" s="105"/>
      <c r="X35" s="106"/>
      <c r="Y35" s="113"/>
      <c r="Z35" s="357"/>
      <c r="AA35" s="357"/>
      <c r="AB35" s="357"/>
      <c r="AC35" s="355"/>
      <c r="AD35" s="355"/>
      <c r="AE35" s="358"/>
      <c r="AF35" s="358"/>
      <c r="AG35" s="358"/>
      <c r="AH35" s="358"/>
      <c r="AI35" s="357"/>
      <c r="AJ35" s="357"/>
      <c r="AK35" s="355"/>
      <c r="AL35" s="355"/>
      <c r="AM35" s="359"/>
      <c r="AN35" s="359"/>
      <c r="AO35" s="359"/>
      <c r="AP35" s="359"/>
      <c r="AQ35" s="359"/>
      <c r="AR35" s="359"/>
      <c r="AS35" s="359"/>
      <c r="AT35" s="359"/>
      <c r="AU35" s="357"/>
      <c r="AV35" s="355"/>
      <c r="AW35" s="355"/>
      <c r="AX35" s="356"/>
      <c r="AY35" s="356"/>
      <c r="AZ35" s="356"/>
      <c r="BA35" s="356"/>
      <c r="BB35" s="356"/>
      <c r="BC35" s="356"/>
      <c r="BD35" s="356"/>
      <c r="BE35" s="356"/>
      <c r="BF35" s="356"/>
      <c r="BG35" s="356"/>
      <c r="BH35" s="356"/>
      <c r="BI35" s="356"/>
      <c r="BJ35" s="356"/>
      <c r="BK35" s="371"/>
    </row>
    <row r="36" spans="1:63" ht="30" customHeight="1" x14ac:dyDescent="0.35">
      <c r="A36" s="312">
        <v>29</v>
      </c>
      <c r="B36" s="793" t="s">
        <v>1218</v>
      </c>
      <c r="C36" s="794"/>
      <c r="D36" s="795"/>
      <c r="E36" s="106"/>
      <c r="F36" s="107"/>
      <c r="G36" s="108"/>
      <c r="H36" s="109"/>
      <c r="I36" s="247"/>
      <c r="J36" s="247"/>
      <c r="K36" s="247"/>
      <c r="L36" s="252"/>
      <c r="M36" s="375"/>
      <c r="N36" s="373"/>
      <c r="O36" s="259"/>
      <c r="P36" s="112"/>
      <c r="Q36" s="105"/>
      <c r="R36" s="106"/>
      <c r="S36" s="113"/>
      <c r="T36" s="356"/>
      <c r="U36" s="105"/>
      <c r="V36" s="112"/>
      <c r="W36" s="105"/>
      <c r="X36" s="106"/>
      <c r="Y36" s="113"/>
      <c r="Z36" s="357"/>
      <c r="AA36" s="357"/>
      <c r="AB36" s="357"/>
      <c r="AC36" s="355"/>
      <c r="AD36" s="355"/>
      <c r="AE36" s="358"/>
      <c r="AF36" s="358"/>
      <c r="AG36" s="358"/>
      <c r="AH36" s="358"/>
      <c r="AI36" s="357"/>
      <c r="AJ36" s="357"/>
      <c r="AK36" s="355"/>
      <c r="AL36" s="355"/>
      <c r="AM36" s="359"/>
      <c r="AN36" s="359"/>
      <c r="AO36" s="359"/>
      <c r="AP36" s="359"/>
      <c r="AQ36" s="359"/>
      <c r="AR36" s="359"/>
      <c r="AS36" s="359"/>
      <c r="AT36" s="359"/>
      <c r="AU36" s="357"/>
      <c r="AV36" s="355"/>
      <c r="AW36" s="355"/>
      <c r="AX36" s="356"/>
      <c r="AY36" s="356"/>
      <c r="AZ36" s="356"/>
      <c r="BA36" s="356"/>
      <c r="BB36" s="356"/>
      <c r="BC36" s="356"/>
      <c r="BD36" s="356"/>
      <c r="BE36" s="356"/>
      <c r="BF36" s="356"/>
      <c r="BG36" s="356"/>
      <c r="BH36" s="356"/>
      <c r="BI36" s="356"/>
      <c r="BJ36" s="356"/>
      <c r="BK36" s="371"/>
    </row>
    <row r="37" spans="1:63" ht="30" customHeight="1" x14ac:dyDescent="0.35">
      <c r="A37" s="312">
        <v>30</v>
      </c>
      <c r="B37" s="793" t="s">
        <v>1219</v>
      </c>
      <c r="C37" s="794"/>
      <c r="D37" s="795"/>
      <c r="E37" s="106"/>
      <c r="F37" s="107"/>
      <c r="G37" s="108"/>
      <c r="H37" s="109"/>
      <c r="I37" s="247"/>
      <c r="J37" s="247"/>
      <c r="K37" s="247"/>
      <c r="L37" s="252"/>
      <c r="M37" s="375"/>
      <c r="N37" s="373"/>
      <c r="O37" s="259"/>
      <c r="P37" s="112"/>
      <c r="Q37" s="105"/>
      <c r="R37" s="106"/>
      <c r="S37" s="113"/>
      <c r="T37" s="356"/>
      <c r="U37" s="105"/>
      <c r="V37" s="112"/>
      <c r="W37" s="105"/>
      <c r="X37" s="106"/>
      <c r="Y37" s="113"/>
      <c r="Z37" s="357"/>
      <c r="AA37" s="357"/>
      <c r="AB37" s="357"/>
      <c r="AC37" s="355"/>
      <c r="AD37" s="355"/>
      <c r="AE37" s="358"/>
      <c r="AF37" s="358"/>
      <c r="AG37" s="358"/>
      <c r="AH37" s="358"/>
      <c r="AI37" s="357"/>
      <c r="AJ37" s="357"/>
      <c r="AK37" s="355"/>
      <c r="AL37" s="355"/>
      <c r="AM37" s="359"/>
      <c r="AN37" s="359"/>
      <c r="AO37" s="359"/>
      <c r="AP37" s="359"/>
      <c r="AQ37" s="359"/>
      <c r="AR37" s="359"/>
      <c r="AS37" s="359"/>
      <c r="AT37" s="359"/>
      <c r="AU37" s="357"/>
      <c r="AV37" s="355"/>
      <c r="AW37" s="355"/>
      <c r="AX37" s="356"/>
      <c r="AY37" s="356"/>
      <c r="AZ37" s="356"/>
      <c r="BA37" s="356"/>
      <c r="BB37" s="356"/>
      <c r="BC37" s="356"/>
      <c r="BD37" s="356"/>
      <c r="BE37" s="356"/>
      <c r="BF37" s="356"/>
      <c r="BG37" s="356"/>
      <c r="BH37" s="356"/>
      <c r="BI37" s="356"/>
      <c r="BJ37" s="356"/>
      <c r="BK37" s="371"/>
    </row>
    <row r="38" spans="1:63" ht="30" customHeight="1" x14ac:dyDescent="0.35">
      <c r="A38" s="312">
        <v>31</v>
      </c>
      <c r="B38" s="793" t="s">
        <v>1220</v>
      </c>
      <c r="C38" s="794"/>
      <c r="D38" s="795"/>
      <c r="E38" s="106"/>
      <c r="F38" s="107"/>
      <c r="G38" s="108"/>
      <c r="H38" s="109"/>
      <c r="I38" s="247"/>
      <c r="J38" s="247"/>
      <c r="K38" s="247"/>
      <c r="L38" s="252"/>
      <c r="M38" s="375"/>
      <c r="N38" s="373"/>
      <c r="O38" s="259"/>
      <c r="P38" s="112"/>
      <c r="Q38" s="105"/>
      <c r="R38" s="106"/>
      <c r="S38" s="113"/>
      <c r="T38" s="356"/>
      <c r="U38" s="105"/>
      <c r="V38" s="112"/>
      <c r="W38" s="105"/>
      <c r="X38" s="106"/>
      <c r="Y38" s="113"/>
      <c r="Z38" s="357"/>
      <c r="AA38" s="357"/>
      <c r="AB38" s="357"/>
      <c r="AC38" s="355"/>
      <c r="AD38" s="355"/>
      <c r="AE38" s="358"/>
      <c r="AF38" s="358"/>
      <c r="AG38" s="358"/>
      <c r="AH38" s="358"/>
      <c r="AI38" s="357"/>
      <c r="AJ38" s="357"/>
      <c r="AK38" s="355"/>
      <c r="AL38" s="355"/>
      <c r="AM38" s="359"/>
      <c r="AN38" s="359"/>
      <c r="AO38" s="359"/>
      <c r="AP38" s="359"/>
      <c r="AQ38" s="359"/>
      <c r="AR38" s="359"/>
      <c r="AS38" s="359"/>
      <c r="AT38" s="359"/>
      <c r="AU38" s="357"/>
      <c r="AV38" s="355"/>
      <c r="AW38" s="355"/>
      <c r="AX38" s="356"/>
      <c r="AY38" s="356"/>
      <c r="AZ38" s="356"/>
      <c r="BA38" s="356"/>
      <c r="BB38" s="356"/>
      <c r="BC38" s="356"/>
      <c r="BD38" s="356"/>
      <c r="BE38" s="356"/>
      <c r="BF38" s="356"/>
      <c r="BG38" s="356"/>
      <c r="BH38" s="356"/>
      <c r="BI38" s="356"/>
      <c r="BJ38" s="356"/>
      <c r="BK38" s="371"/>
    </row>
    <row r="39" spans="1:63" ht="30" customHeight="1" x14ac:dyDescent="0.35">
      <c r="A39" s="312">
        <v>32</v>
      </c>
      <c r="B39" s="793" t="s">
        <v>1221</v>
      </c>
      <c r="C39" s="794"/>
      <c r="D39" s="795"/>
      <c r="E39" s="106"/>
      <c r="F39" s="107"/>
      <c r="G39" s="108"/>
      <c r="H39" s="109"/>
      <c r="I39" s="247"/>
      <c r="J39" s="247"/>
      <c r="K39" s="247"/>
      <c r="L39" s="252"/>
      <c r="M39" s="375"/>
      <c r="N39" s="373"/>
      <c r="O39" s="259"/>
      <c r="P39" s="112"/>
      <c r="Q39" s="105"/>
      <c r="R39" s="106"/>
      <c r="S39" s="113"/>
      <c r="T39" s="356"/>
      <c r="U39" s="105"/>
      <c r="V39" s="112"/>
      <c r="W39" s="105"/>
      <c r="X39" s="106"/>
      <c r="Y39" s="113"/>
      <c r="Z39" s="357"/>
      <c r="AA39" s="357"/>
      <c r="AB39" s="357"/>
      <c r="AC39" s="355"/>
      <c r="AD39" s="355"/>
      <c r="AE39" s="358"/>
      <c r="AF39" s="358"/>
      <c r="AG39" s="358"/>
      <c r="AH39" s="358"/>
      <c r="AI39" s="357"/>
      <c r="AJ39" s="357"/>
      <c r="AK39" s="355"/>
      <c r="AL39" s="355"/>
      <c r="AM39" s="359"/>
      <c r="AN39" s="359"/>
      <c r="AO39" s="359"/>
      <c r="AP39" s="359"/>
      <c r="AQ39" s="359"/>
      <c r="AR39" s="359"/>
      <c r="AS39" s="359"/>
      <c r="AT39" s="359"/>
      <c r="AU39" s="357"/>
      <c r="AV39" s="355"/>
      <c r="AW39" s="355"/>
      <c r="AX39" s="356"/>
      <c r="AY39" s="356"/>
      <c r="AZ39" s="356"/>
      <c r="BA39" s="356"/>
      <c r="BB39" s="356"/>
      <c r="BC39" s="356"/>
      <c r="BD39" s="356"/>
      <c r="BE39" s="356"/>
      <c r="BF39" s="356"/>
      <c r="BG39" s="356"/>
      <c r="BH39" s="356"/>
      <c r="BI39" s="356"/>
      <c r="BJ39" s="356"/>
      <c r="BK39" s="371"/>
    </row>
    <row r="40" spans="1:63" ht="30" customHeight="1" x14ac:dyDescent="0.35">
      <c r="A40" s="312">
        <v>33</v>
      </c>
      <c r="B40" s="793" t="s">
        <v>1222</v>
      </c>
      <c r="C40" s="794"/>
      <c r="D40" s="795"/>
      <c r="E40" s="106"/>
      <c r="F40" s="107"/>
      <c r="G40" s="108"/>
      <c r="H40" s="109"/>
      <c r="I40" s="247"/>
      <c r="J40" s="247"/>
      <c r="K40" s="247"/>
      <c r="L40" s="252"/>
      <c r="M40" s="375"/>
      <c r="N40" s="373"/>
      <c r="O40" s="259"/>
      <c r="P40" s="112"/>
      <c r="Q40" s="105"/>
      <c r="R40" s="106"/>
      <c r="S40" s="113"/>
      <c r="T40" s="356"/>
      <c r="U40" s="105"/>
      <c r="V40" s="112"/>
      <c r="W40" s="105"/>
      <c r="X40" s="106"/>
      <c r="Y40" s="113"/>
      <c r="Z40" s="357"/>
      <c r="AA40" s="357"/>
      <c r="AB40" s="357"/>
      <c r="AC40" s="355"/>
      <c r="AD40" s="355"/>
      <c r="AE40" s="358"/>
      <c r="AF40" s="358"/>
      <c r="AG40" s="358"/>
      <c r="AH40" s="358"/>
      <c r="AI40" s="357"/>
      <c r="AJ40" s="357"/>
      <c r="AK40" s="355"/>
      <c r="AL40" s="355"/>
      <c r="AM40" s="359"/>
      <c r="AN40" s="359"/>
      <c r="AO40" s="359"/>
      <c r="AP40" s="359"/>
      <c r="AQ40" s="359"/>
      <c r="AR40" s="359"/>
      <c r="AS40" s="359"/>
      <c r="AT40" s="359"/>
      <c r="AU40" s="357"/>
      <c r="AV40" s="355"/>
      <c r="AW40" s="355"/>
      <c r="AX40" s="356"/>
      <c r="AY40" s="356"/>
      <c r="AZ40" s="356"/>
      <c r="BA40" s="356"/>
      <c r="BB40" s="356"/>
      <c r="BC40" s="356"/>
      <c r="BD40" s="356"/>
      <c r="BE40" s="356"/>
      <c r="BF40" s="356"/>
      <c r="BG40" s="356"/>
      <c r="BH40" s="356"/>
      <c r="BI40" s="356"/>
      <c r="BJ40" s="356"/>
      <c r="BK40" s="371"/>
    </row>
    <row r="41" spans="1:63" ht="30" customHeight="1" x14ac:dyDescent="0.35">
      <c r="A41" s="312">
        <v>34</v>
      </c>
      <c r="B41" s="793" t="s">
        <v>1223</v>
      </c>
      <c r="C41" s="794"/>
      <c r="D41" s="795"/>
      <c r="E41" s="106"/>
      <c r="F41" s="107"/>
      <c r="G41" s="108"/>
      <c r="H41" s="109"/>
      <c r="I41" s="247"/>
      <c r="J41" s="247"/>
      <c r="K41" s="247"/>
      <c r="L41" s="252"/>
      <c r="M41" s="375"/>
      <c r="N41" s="373"/>
      <c r="O41" s="259"/>
      <c r="P41" s="112"/>
      <c r="Q41" s="105"/>
      <c r="R41" s="106"/>
      <c r="S41" s="113"/>
      <c r="T41" s="356"/>
      <c r="U41" s="105"/>
      <c r="V41" s="112"/>
      <c r="W41" s="105"/>
      <c r="X41" s="106"/>
      <c r="Y41" s="113"/>
      <c r="Z41" s="357"/>
      <c r="AA41" s="357"/>
      <c r="AB41" s="357"/>
      <c r="AC41" s="355"/>
      <c r="AD41" s="355"/>
      <c r="AE41" s="358"/>
      <c r="AF41" s="358"/>
      <c r="AG41" s="358"/>
      <c r="AH41" s="358"/>
      <c r="AI41" s="357"/>
      <c r="AJ41" s="357"/>
      <c r="AK41" s="355"/>
      <c r="AL41" s="355"/>
      <c r="AM41" s="359"/>
      <c r="AN41" s="359"/>
      <c r="AO41" s="359"/>
      <c r="AP41" s="359"/>
      <c r="AQ41" s="359"/>
      <c r="AR41" s="359"/>
      <c r="AS41" s="359"/>
      <c r="AT41" s="359"/>
      <c r="AU41" s="357"/>
      <c r="AV41" s="355"/>
      <c r="AW41" s="355"/>
      <c r="AX41" s="356"/>
      <c r="AY41" s="356"/>
      <c r="AZ41" s="356"/>
      <c r="BA41" s="356"/>
      <c r="BB41" s="356"/>
      <c r="BC41" s="356"/>
      <c r="BD41" s="356"/>
      <c r="BE41" s="356"/>
      <c r="BF41" s="356"/>
      <c r="BG41" s="356"/>
      <c r="BH41" s="356"/>
      <c r="BI41" s="356"/>
      <c r="BJ41" s="356"/>
      <c r="BK41" s="371"/>
    </row>
    <row r="42" spans="1:63" ht="30" customHeight="1" x14ac:dyDescent="0.35">
      <c r="A42" s="312">
        <v>35</v>
      </c>
      <c r="B42" s="793" t="s">
        <v>1224</v>
      </c>
      <c r="C42" s="794"/>
      <c r="D42" s="795"/>
      <c r="E42" s="106"/>
      <c r="F42" s="107"/>
      <c r="G42" s="108"/>
      <c r="H42" s="109"/>
      <c r="I42" s="247"/>
      <c r="J42" s="247"/>
      <c r="K42" s="247"/>
      <c r="L42" s="252"/>
      <c r="M42" s="375"/>
      <c r="N42" s="373"/>
      <c r="O42" s="259"/>
      <c r="P42" s="112"/>
      <c r="Q42" s="105"/>
      <c r="R42" s="106"/>
      <c r="S42" s="113"/>
      <c r="T42" s="356"/>
      <c r="U42" s="105"/>
      <c r="V42" s="112"/>
      <c r="W42" s="105"/>
      <c r="X42" s="106"/>
      <c r="Y42" s="113"/>
      <c r="Z42" s="357"/>
      <c r="AA42" s="357"/>
      <c r="AB42" s="357"/>
      <c r="AC42" s="355"/>
      <c r="AD42" s="355"/>
      <c r="AE42" s="358"/>
      <c r="AF42" s="358"/>
      <c r="AG42" s="358"/>
      <c r="AH42" s="358"/>
      <c r="AI42" s="357"/>
      <c r="AJ42" s="357"/>
      <c r="AK42" s="355"/>
      <c r="AL42" s="355"/>
      <c r="AM42" s="359"/>
      <c r="AN42" s="359"/>
      <c r="AO42" s="359"/>
      <c r="AP42" s="359"/>
      <c r="AQ42" s="359"/>
      <c r="AR42" s="359"/>
      <c r="AS42" s="359"/>
      <c r="AT42" s="359"/>
      <c r="AU42" s="357"/>
      <c r="AV42" s="355"/>
      <c r="AW42" s="355"/>
      <c r="AX42" s="356"/>
      <c r="AY42" s="356"/>
      <c r="AZ42" s="356"/>
      <c r="BA42" s="356"/>
      <c r="BB42" s="356"/>
      <c r="BC42" s="356"/>
      <c r="BD42" s="356"/>
      <c r="BE42" s="356"/>
      <c r="BF42" s="356"/>
      <c r="BG42" s="356"/>
      <c r="BH42" s="356"/>
      <c r="BI42" s="356"/>
      <c r="BJ42" s="356"/>
      <c r="BK42" s="371"/>
    </row>
    <row r="43" spans="1:63" ht="30" customHeight="1" x14ac:dyDescent="0.35">
      <c r="A43" s="312">
        <v>36</v>
      </c>
      <c r="B43" s="793" t="s">
        <v>1225</v>
      </c>
      <c r="C43" s="794"/>
      <c r="D43" s="795"/>
      <c r="E43" s="106"/>
      <c r="F43" s="107"/>
      <c r="G43" s="108"/>
      <c r="H43" s="109"/>
      <c r="I43" s="247"/>
      <c r="J43" s="247"/>
      <c r="K43" s="247"/>
      <c r="L43" s="252"/>
      <c r="M43" s="375"/>
      <c r="N43" s="373"/>
      <c r="O43" s="259"/>
      <c r="P43" s="112"/>
      <c r="Q43" s="105"/>
      <c r="R43" s="106"/>
      <c r="S43" s="113"/>
      <c r="T43" s="356"/>
      <c r="U43" s="105"/>
      <c r="V43" s="112"/>
      <c r="W43" s="105"/>
      <c r="X43" s="106"/>
      <c r="Y43" s="113"/>
      <c r="Z43" s="357"/>
      <c r="AA43" s="357"/>
      <c r="AB43" s="357"/>
      <c r="AC43" s="355"/>
      <c r="AD43" s="355"/>
      <c r="AE43" s="358"/>
      <c r="AF43" s="358"/>
      <c r="AG43" s="358"/>
      <c r="AH43" s="358"/>
      <c r="AI43" s="357"/>
      <c r="AJ43" s="357"/>
      <c r="AK43" s="355"/>
      <c r="AL43" s="355"/>
      <c r="AM43" s="359"/>
      <c r="AN43" s="359"/>
      <c r="AO43" s="359"/>
      <c r="AP43" s="359"/>
      <c r="AQ43" s="359"/>
      <c r="AR43" s="359"/>
      <c r="AS43" s="359"/>
      <c r="AT43" s="359"/>
      <c r="AU43" s="357"/>
      <c r="AV43" s="355"/>
      <c r="AW43" s="355"/>
      <c r="AX43" s="356"/>
      <c r="AY43" s="356"/>
      <c r="AZ43" s="356"/>
      <c r="BA43" s="356"/>
      <c r="BB43" s="356"/>
      <c r="BC43" s="356"/>
      <c r="BD43" s="356"/>
      <c r="BE43" s="356"/>
      <c r="BF43" s="356"/>
      <c r="BG43" s="356"/>
      <c r="BH43" s="356"/>
      <c r="BI43" s="356"/>
      <c r="BJ43" s="356"/>
      <c r="BK43" s="371"/>
    </row>
    <row r="44" spans="1:63" ht="30" customHeight="1" x14ac:dyDescent="0.35">
      <c r="A44" s="312">
        <v>37</v>
      </c>
      <c r="B44" s="793" t="s">
        <v>1226</v>
      </c>
      <c r="C44" s="794"/>
      <c r="D44" s="795"/>
      <c r="E44" s="106"/>
      <c r="F44" s="107"/>
      <c r="G44" s="108"/>
      <c r="H44" s="109"/>
      <c r="I44" s="247"/>
      <c r="J44" s="247"/>
      <c r="K44" s="247"/>
      <c r="L44" s="252"/>
      <c r="M44" s="375"/>
      <c r="N44" s="373"/>
      <c r="O44" s="259"/>
      <c r="P44" s="112"/>
      <c r="Q44" s="105"/>
      <c r="R44" s="106"/>
      <c r="S44" s="113"/>
      <c r="T44" s="356"/>
      <c r="U44" s="105"/>
      <c r="V44" s="112"/>
      <c r="W44" s="105"/>
      <c r="X44" s="106"/>
      <c r="Y44" s="113"/>
      <c r="Z44" s="357"/>
      <c r="AA44" s="357"/>
      <c r="AB44" s="357"/>
      <c r="AC44" s="355"/>
      <c r="AD44" s="355"/>
      <c r="AE44" s="358"/>
      <c r="AF44" s="358"/>
      <c r="AG44" s="358"/>
      <c r="AH44" s="358"/>
      <c r="AI44" s="357"/>
      <c r="AJ44" s="357"/>
      <c r="AK44" s="355"/>
      <c r="AL44" s="355"/>
      <c r="AM44" s="359"/>
      <c r="AN44" s="359"/>
      <c r="AO44" s="359"/>
      <c r="AP44" s="359"/>
      <c r="AQ44" s="359"/>
      <c r="AR44" s="359"/>
      <c r="AS44" s="359"/>
      <c r="AT44" s="359"/>
      <c r="AU44" s="357"/>
      <c r="AV44" s="355"/>
      <c r="AW44" s="355"/>
      <c r="AX44" s="356"/>
      <c r="AY44" s="356"/>
      <c r="AZ44" s="356"/>
      <c r="BA44" s="356"/>
      <c r="BB44" s="356"/>
      <c r="BC44" s="356"/>
      <c r="BD44" s="356"/>
      <c r="BE44" s="356"/>
      <c r="BF44" s="356"/>
      <c r="BG44" s="356"/>
      <c r="BH44" s="356"/>
      <c r="BI44" s="356"/>
      <c r="BJ44" s="356"/>
      <c r="BK44" s="371"/>
    </row>
    <row r="45" spans="1:63" ht="30" customHeight="1" x14ac:dyDescent="0.35">
      <c r="A45" s="312">
        <v>38</v>
      </c>
      <c r="B45" s="793" t="s">
        <v>1227</v>
      </c>
      <c r="C45" s="794"/>
      <c r="D45" s="795"/>
      <c r="E45" s="106"/>
      <c r="F45" s="107"/>
      <c r="G45" s="108"/>
      <c r="H45" s="109"/>
      <c r="I45" s="247"/>
      <c r="J45" s="247"/>
      <c r="K45" s="247"/>
      <c r="L45" s="252"/>
      <c r="M45" s="375"/>
      <c r="N45" s="373"/>
      <c r="O45" s="259"/>
      <c r="P45" s="112"/>
      <c r="Q45" s="105"/>
      <c r="R45" s="106"/>
      <c r="S45" s="113"/>
      <c r="T45" s="356"/>
      <c r="U45" s="105"/>
      <c r="V45" s="112"/>
      <c r="W45" s="105"/>
      <c r="X45" s="106"/>
      <c r="Y45" s="113"/>
      <c r="Z45" s="357"/>
      <c r="AA45" s="357"/>
      <c r="AB45" s="357"/>
      <c r="AC45" s="355"/>
      <c r="AD45" s="355"/>
      <c r="AE45" s="358"/>
      <c r="AF45" s="358"/>
      <c r="AG45" s="358"/>
      <c r="AH45" s="358"/>
      <c r="AI45" s="357"/>
      <c r="AJ45" s="357"/>
      <c r="AK45" s="355"/>
      <c r="AL45" s="355"/>
      <c r="AM45" s="359"/>
      <c r="AN45" s="359"/>
      <c r="AO45" s="359"/>
      <c r="AP45" s="359"/>
      <c r="AQ45" s="359"/>
      <c r="AR45" s="359"/>
      <c r="AS45" s="359"/>
      <c r="AT45" s="359"/>
      <c r="AU45" s="357"/>
      <c r="AV45" s="355"/>
      <c r="AW45" s="355"/>
      <c r="AX45" s="356"/>
      <c r="AY45" s="356"/>
      <c r="AZ45" s="356"/>
      <c r="BA45" s="356"/>
      <c r="BB45" s="356"/>
      <c r="BC45" s="356"/>
      <c r="BD45" s="356"/>
      <c r="BE45" s="356"/>
      <c r="BF45" s="356"/>
      <c r="BG45" s="356"/>
      <c r="BH45" s="356"/>
      <c r="BI45" s="356"/>
      <c r="BJ45" s="356"/>
      <c r="BK45" s="371"/>
    </row>
    <row r="46" spans="1:63" ht="30" customHeight="1" x14ac:dyDescent="0.35">
      <c r="A46" s="312">
        <v>39</v>
      </c>
      <c r="B46" s="793" t="s">
        <v>1228</v>
      </c>
      <c r="C46" s="794"/>
      <c r="D46" s="795"/>
      <c r="E46" s="106"/>
      <c r="F46" s="107"/>
      <c r="G46" s="108"/>
      <c r="H46" s="109"/>
      <c r="I46" s="247"/>
      <c r="J46" s="247"/>
      <c r="K46" s="247"/>
      <c r="L46" s="252"/>
      <c r="M46" s="375"/>
      <c r="N46" s="373"/>
      <c r="O46" s="259"/>
      <c r="P46" s="112"/>
      <c r="Q46" s="105"/>
      <c r="R46" s="106"/>
      <c r="S46" s="113"/>
      <c r="T46" s="356"/>
      <c r="U46" s="105"/>
      <c r="V46" s="112"/>
      <c r="W46" s="105"/>
      <c r="X46" s="106"/>
      <c r="Y46" s="113"/>
      <c r="Z46" s="357"/>
      <c r="AA46" s="357"/>
      <c r="AB46" s="357"/>
      <c r="AC46" s="355"/>
      <c r="AD46" s="355"/>
      <c r="AE46" s="358"/>
      <c r="AF46" s="358"/>
      <c r="AG46" s="358"/>
      <c r="AH46" s="358"/>
      <c r="AI46" s="357"/>
      <c r="AJ46" s="357"/>
      <c r="AK46" s="355"/>
      <c r="AL46" s="355"/>
      <c r="AM46" s="359"/>
      <c r="AN46" s="359"/>
      <c r="AO46" s="359"/>
      <c r="AP46" s="359"/>
      <c r="AQ46" s="359"/>
      <c r="AR46" s="359"/>
      <c r="AS46" s="359"/>
      <c r="AT46" s="359"/>
      <c r="AU46" s="357"/>
      <c r="AV46" s="355"/>
      <c r="AW46" s="355"/>
      <c r="AX46" s="356"/>
      <c r="AY46" s="356"/>
      <c r="AZ46" s="356"/>
      <c r="BA46" s="356"/>
      <c r="BB46" s="356"/>
      <c r="BC46" s="356"/>
      <c r="BD46" s="356"/>
      <c r="BE46" s="356"/>
      <c r="BF46" s="356"/>
      <c r="BG46" s="356"/>
      <c r="BH46" s="356"/>
      <c r="BI46" s="356"/>
      <c r="BJ46" s="356"/>
      <c r="BK46" s="371"/>
    </row>
    <row r="47" spans="1:63" ht="30" customHeight="1" x14ac:dyDescent="0.35">
      <c r="A47" s="312">
        <v>40</v>
      </c>
      <c r="B47" s="793" t="s">
        <v>1229</v>
      </c>
      <c r="C47" s="794"/>
      <c r="D47" s="795"/>
      <c r="E47" s="106"/>
      <c r="F47" s="107"/>
      <c r="G47" s="108"/>
      <c r="H47" s="109"/>
      <c r="I47" s="247"/>
      <c r="J47" s="247"/>
      <c r="K47" s="247"/>
      <c r="L47" s="252"/>
      <c r="M47" s="375"/>
      <c r="N47" s="373"/>
      <c r="O47" s="259"/>
      <c r="P47" s="112"/>
      <c r="Q47" s="105"/>
      <c r="R47" s="106"/>
      <c r="S47" s="113"/>
      <c r="T47" s="356"/>
      <c r="U47" s="105"/>
      <c r="V47" s="112"/>
      <c r="W47" s="105"/>
      <c r="X47" s="106"/>
      <c r="Y47" s="113"/>
      <c r="Z47" s="357"/>
      <c r="AA47" s="357"/>
      <c r="AB47" s="357"/>
      <c r="AC47" s="355"/>
      <c r="AD47" s="355"/>
      <c r="AE47" s="358"/>
      <c r="AF47" s="358"/>
      <c r="AG47" s="358"/>
      <c r="AH47" s="358"/>
      <c r="AI47" s="357"/>
      <c r="AJ47" s="357"/>
      <c r="AK47" s="355"/>
      <c r="AL47" s="355"/>
      <c r="AM47" s="359"/>
      <c r="AN47" s="359"/>
      <c r="AO47" s="359"/>
      <c r="AP47" s="359"/>
      <c r="AQ47" s="359"/>
      <c r="AR47" s="359"/>
      <c r="AS47" s="359"/>
      <c r="AT47" s="359"/>
      <c r="AU47" s="357"/>
      <c r="AV47" s="355"/>
      <c r="AW47" s="355"/>
      <c r="AX47" s="356"/>
      <c r="AY47" s="356"/>
      <c r="AZ47" s="356"/>
      <c r="BA47" s="356"/>
      <c r="BB47" s="356"/>
      <c r="BC47" s="356"/>
      <c r="BD47" s="356"/>
      <c r="BE47" s="356"/>
      <c r="BF47" s="356"/>
      <c r="BG47" s="356"/>
      <c r="BH47" s="356"/>
      <c r="BI47" s="356"/>
      <c r="BJ47" s="356"/>
      <c r="BK47" s="371"/>
    </row>
    <row r="48" spans="1:63" ht="30" customHeight="1" x14ac:dyDescent="0.35">
      <c r="A48" s="312">
        <v>41</v>
      </c>
      <c r="B48" s="793" t="s">
        <v>1230</v>
      </c>
      <c r="C48" s="794"/>
      <c r="D48" s="795"/>
      <c r="E48" s="106"/>
      <c r="F48" s="107"/>
      <c r="G48" s="108"/>
      <c r="H48" s="109"/>
      <c r="I48" s="247"/>
      <c r="J48" s="247"/>
      <c r="K48" s="247"/>
      <c r="L48" s="252"/>
      <c r="M48" s="375"/>
      <c r="N48" s="373"/>
      <c r="O48" s="259"/>
      <c r="P48" s="112"/>
      <c r="Q48" s="105"/>
      <c r="R48" s="106"/>
      <c r="S48" s="113"/>
      <c r="T48" s="356"/>
      <c r="U48" s="105"/>
      <c r="V48" s="112"/>
      <c r="W48" s="105"/>
      <c r="X48" s="106"/>
      <c r="Y48" s="113"/>
      <c r="Z48" s="357"/>
      <c r="AA48" s="357"/>
      <c r="AB48" s="357"/>
      <c r="AC48" s="355"/>
      <c r="AD48" s="355"/>
      <c r="AE48" s="358"/>
      <c r="AF48" s="358"/>
      <c r="AG48" s="358"/>
      <c r="AH48" s="358"/>
      <c r="AI48" s="357"/>
      <c r="AJ48" s="357"/>
      <c r="AK48" s="355"/>
      <c r="AL48" s="355"/>
      <c r="AM48" s="359"/>
      <c r="AN48" s="359"/>
      <c r="AO48" s="359"/>
      <c r="AP48" s="359"/>
      <c r="AQ48" s="359"/>
      <c r="AR48" s="359"/>
      <c r="AS48" s="359"/>
      <c r="AT48" s="359"/>
      <c r="AU48" s="357"/>
      <c r="AV48" s="355"/>
      <c r="AW48" s="355"/>
      <c r="AX48" s="356"/>
      <c r="AY48" s="356"/>
      <c r="AZ48" s="356"/>
      <c r="BA48" s="356"/>
      <c r="BB48" s="356"/>
      <c r="BC48" s="356"/>
      <c r="BD48" s="356"/>
      <c r="BE48" s="356"/>
      <c r="BF48" s="356"/>
      <c r="BG48" s="356"/>
      <c r="BH48" s="356"/>
      <c r="BI48" s="356"/>
      <c r="BJ48" s="356"/>
      <c r="BK48" s="371"/>
    </row>
    <row r="49" spans="1:63" ht="30" customHeight="1" x14ac:dyDescent="0.35">
      <c r="A49" s="312">
        <v>42</v>
      </c>
      <c r="B49" s="793" t="s">
        <v>1231</v>
      </c>
      <c r="C49" s="794"/>
      <c r="D49" s="795"/>
      <c r="E49" s="106"/>
      <c r="F49" s="107"/>
      <c r="G49" s="108"/>
      <c r="H49" s="109"/>
      <c r="I49" s="247"/>
      <c r="J49" s="247"/>
      <c r="K49" s="247"/>
      <c r="L49" s="252"/>
      <c r="M49" s="375"/>
      <c r="N49" s="373"/>
      <c r="O49" s="259"/>
      <c r="P49" s="112"/>
      <c r="Q49" s="105"/>
      <c r="R49" s="106"/>
      <c r="S49" s="113"/>
      <c r="T49" s="356"/>
      <c r="U49" s="105"/>
      <c r="V49" s="112"/>
      <c r="W49" s="105"/>
      <c r="X49" s="106"/>
      <c r="Y49" s="113"/>
      <c r="Z49" s="357"/>
      <c r="AA49" s="357"/>
      <c r="AB49" s="357"/>
      <c r="AC49" s="355"/>
      <c r="AD49" s="355"/>
      <c r="AE49" s="358"/>
      <c r="AF49" s="358"/>
      <c r="AG49" s="358"/>
      <c r="AH49" s="358"/>
      <c r="AI49" s="357"/>
      <c r="AJ49" s="357"/>
      <c r="AK49" s="355"/>
      <c r="AL49" s="355"/>
      <c r="AM49" s="359"/>
      <c r="AN49" s="359"/>
      <c r="AO49" s="359"/>
      <c r="AP49" s="359"/>
      <c r="AQ49" s="359"/>
      <c r="AR49" s="359"/>
      <c r="AS49" s="359"/>
      <c r="AT49" s="359"/>
      <c r="AU49" s="357"/>
      <c r="AV49" s="355"/>
      <c r="AW49" s="355"/>
      <c r="AX49" s="356"/>
      <c r="AY49" s="356"/>
      <c r="AZ49" s="356"/>
      <c r="BA49" s="356"/>
      <c r="BB49" s="356"/>
      <c r="BC49" s="356"/>
      <c r="BD49" s="356"/>
      <c r="BE49" s="356"/>
      <c r="BF49" s="356"/>
      <c r="BG49" s="356"/>
      <c r="BH49" s="356"/>
      <c r="BI49" s="356"/>
      <c r="BJ49" s="356"/>
      <c r="BK49" s="371"/>
    </row>
    <row r="50" spans="1:63" ht="30" customHeight="1" x14ac:dyDescent="0.35">
      <c r="A50" s="312">
        <v>43</v>
      </c>
      <c r="B50" s="793" t="s">
        <v>1232</v>
      </c>
      <c r="C50" s="794"/>
      <c r="D50" s="795"/>
      <c r="E50" s="106"/>
      <c r="F50" s="107"/>
      <c r="G50" s="108"/>
      <c r="H50" s="109"/>
      <c r="I50" s="247"/>
      <c r="J50" s="247"/>
      <c r="K50" s="247"/>
      <c r="L50" s="252"/>
      <c r="M50" s="375"/>
      <c r="N50" s="373"/>
      <c r="O50" s="259"/>
      <c r="P50" s="112"/>
      <c r="Q50" s="105"/>
      <c r="R50" s="106"/>
      <c r="S50" s="113"/>
      <c r="T50" s="356"/>
      <c r="U50" s="105"/>
      <c r="V50" s="112"/>
      <c r="W50" s="105"/>
      <c r="X50" s="106"/>
      <c r="Y50" s="113"/>
      <c r="Z50" s="357"/>
      <c r="AA50" s="357"/>
      <c r="AB50" s="357"/>
      <c r="AC50" s="355"/>
      <c r="AD50" s="355"/>
      <c r="AE50" s="358"/>
      <c r="AF50" s="358"/>
      <c r="AG50" s="358"/>
      <c r="AH50" s="358"/>
      <c r="AI50" s="357"/>
      <c r="AJ50" s="357"/>
      <c r="AK50" s="355"/>
      <c r="AL50" s="355"/>
      <c r="AM50" s="359"/>
      <c r="AN50" s="359"/>
      <c r="AO50" s="359"/>
      <c r="AP50" s="359"/>
      <c r="AQ50" s="359"/>
      <c r="AR50" s="359"/>
      <c r="AS50" s="359"/>
      <c r="AT50" s="359"/>
      <c r="AU50" s="357"/>
      <c r="AV50" s="355"/>
      <c r="AW50" s="355"/>
      <c r="AX50" s="356"/>
      <c r="AY50" s="356"/>
      <c r="AZ50" s="356"/>
      <c r="BA50" s="356"/>
      <c r="BB50" s="356"/>
      <c r="BC50" s="356"/>
      <c r="BD50" s="356"/>
      <c r="BE50" s="356"/>
      <c r="BF50" s="356"/>
      <c r="BG50" s="356"/>
      <c r="BH50" s="356"/>
      <c r="BI50" s="356"/>
      <c r="BJ50" s="356"/>
      <c r="BK50" s="371"/>
    </row>
    <row r="51" spans="1:63" ht="30" customHeight="1" x14ac:dyDescent="0.35">
      <c r="A51" s="312">
        <v>44</v>
      </c>
      <c r="B51" s="793" t="s">
        <v>1233</v>
      </c>
      <c r="C51" s="794"/>
      <c r="D51" s="795"/>
      <c r="E51" s="106"/>
      <c r="F51" s="107"/>
      <c r="G51" s="108"/>
      <c r="H51" s="109"/>
      <c r="I51" s="247"/>
      <c r="J51" s="247"/>
      <c r="K51" s="247"/>
      <c r="L51" s="252"/>
      <c r="M51" s="375"/>
      <c r="N51" s="373"/>
      <c r="O51" s="259"/>
      <c r="P51" s="112"/>
      <c r="Q51" s="105"/>
      <c r="R51" s="106"/>
      <c r="S51" s="113"/>
      <c r="T51" s="356"/>
      <c r="U51" s="105"/>
      <c r="V51" s="112"/>
      <c r="W51" s="105"/>
      <c r="X51" s="106"/>
      <c r="Y51" s="113"/>
      <c r="Z51" s="357"/>
      <c r="AA51" s="357"/>
      <c r="AB51" s="357"/>
      <c r="AC51" s="355"/>
      <c r="AD51" s="355"/>
      <c r="AE51" s="358"/>
      <c r="AF51" s="358"/>
      <c r="AG51" s="358"/>
      <c r="AH51" s="358"/>
      <c r="AI51" s="357"/>
      <c r="AJ51" s="357"/>
      <c r="AK51" s="355"/>
      <c r="AL51" s="355"/>
      <c r="AM51" s="359"/>
      <c r="AN51" s="359"/>
      <c r="AO51" s="359"/>
      <c r="AP51" s="359"/>
      <c r="AQ51" s="359"/>
      <c r="AR51" s="359"/>
      <c r="AS51" s="359"/>
      <c r="AT51" s="359"/>
      <c r="AU51" s="357"/>
      <c r="AV51" s="355"/>
      <c r="AW51" s="355"/>
      <c r="AX51" s="356"/>
      <c r="AY51" s="356"/>
      <c r="AZ51" s="356"/>
      <c r="BA51" s="356"/>
      <c r="BB51" s="356"/>
      <c r="BC51" s="356"/>
      <c r="BD51" s="356"/>
      <c r="BE51" s="356"/>
      <c r="BF51" s="356"/>
      <c r="BG51" s="356"/>
      <c r="BH51" s="356"/>
      <c r="BI51" s="356"/>
      <c r="BJ51" s="356"/>
      <c r="BK51" s="371"/>
    </row>
    <row r="52" spans="1:63" ht="30" customHeight="1" x14ac:dyDescent="0.35">
      <c r="A52" s="312">
        <v>45</v>
      </c>
      <c r="B52" s="793" t="s">
        <v>1234</v>
      </c>
      <c r="C52" s="794"/>
      <c r="D52" s="795"/>
      <c r="E52" s="106"/>
      <c r="F52" s="107"/>
      <c r="G52" s="108"/>
      <c r="H52" s="109"/>
      <c r="I52" s="247"/>
      <c r="J52" s="247"/>
      <c r="K52" s="247"/>
      <c r="L52" s="252"/>
      <c r="M52" s="375"/>
      <c r="N52" s="373"/>
      <c r="O52" s="259"/>
      <c r="P52" s="112"/>
      <c r="Q52" s="105"/>
      <c r="R52" s="106"/>
      <c r="S52" s="113"/>
      <c r="T52" s="356"/>
      <c r="U52" s="105"/>
      <c r="V52" s="112"/>
      <c r="W52" s="105"/>
      <c r="X52" s="106"/>
      <c r="Y52" s="113"/>
      <c r="Z52" s="357"/>
      <c r="AA52" s="357"/>
      <c r="AB52" s="357"/>
      <c r="AC52" s="355"/>
      <c r="AD52" s="355"/>
      <c r="AE52" s="358"/>
      <c r="AF52" s="358"/>
      <c r="AG52" s="358"/>
      <c r="AH52" s="358"/>
      <c r="AI52" s="357"/>
      <c r="AJ52" s="357"/>
      <c r="AK52" s="355"/>
      <c r="AL52" s="355"/>
      <c r="AM52" s="359"/>
      <c r="AN52" s="359"/>
      <c r="AO52" s="359"/>
      <c r="AP52" s="359"/>
      <c r="AQ52" s="359"/>
      <c r="AR52" s="359"/>
      <c r="AS52" s="359"/>
      <c r="AT52" s="359"/>
      <c r="AU52" s="357"/>
      <c r="AV52" s="355"/>
      <c r="AW52" s="355"/>
      <c r="AX52" s="356"/>
      <c r="AY52" s="356"/>
      <c r="AZ52" s="356"/>
      <c r="BA52" s="356"/>
      <c r="BB52" s="356"/>
      <c r="BC52" s="356"/>
      <c r="BD52" s="356"/>
      <c r="BE52" s="356"/>
      <c r="BF52" s="356"/>
      <c r="BG52" s="356"/>
      <c r="BH52" s="356"/>
      <c r="BI52" s="356"/>
      <c r="BJ52" s="356"/>
      <c r="BK52" s="371"/>
    </row>
    <row r="53" spans="1:63" ht="30" customHeight="1" x14ac:dyDescent="0.35">
      <c r="A53" s="312">
        <v>46</v>
      </c>
      <c r="B53" s="793" t="s">
        <v>1235</v>
      </c>
      <c r="C53" s="794"/>
      <c r="D53" s="795"/>
      <c r="E53" s="106"/>
      <c r="F53" s="107"/>
      <c r="G53" s="108"/>
      <c r="H53" s="109"/>
      <c r="I53" s="247"/>
      <c r="J53" s="247"/>
      <c r="K53" s="247"/>
      <c r="L53" s="252"/>
      <c r="M53" s="375"/>
      <c r="N53" s="373"/>
      <c r="O53" s="259"/>
      <c r="P53" s="112"/>
      <c r="Q53" s="105"/>
      <c r="R53" s="106"/>
      <c r="S53" s="113"/>
      <c r="T53" s="356"/>
      <c r="U53" s="105"/>
      <c r="V53" s="112"/>
      <c r="W53" s="105"/>
      <c r="X53" s="106"/>
      <c r="Y53" s="113"/>
      <c r="Z53" s="357"/>
      <c r="AA53" s="357"/>
      <c r="AB53" s="357"/>
      <c r="AC53" s="355"/>
      <c r="AD53" s="355"/>
      <c r="AE53" s="358"/>
      <c r="AF53" s="358"/>
      <c r="AG53" s="358"/>
      <c r="AH53" s="358"/>
      <c r="AI53" s="357"/>
      <c r="AJ53" s="357"/>
      <c r="AK53" s="355"/>
      <c r="AL53" s="355"/>
      <c r="AM53" s="359"/>
      <c r="AN53" s="359"/>
      <c r="AO53" s="359"/>
      <c r="AP53" s="359"/>
      <c r="AQ53" s="359"/>
      <c r="AR53" s="359"/>
      <c r="AS53" s="359"/>
      <c r="AT53" s="359"/>
      <c r="AU53" s="357"/>
      <c r="AV53" s="355"/>
      <c r="AW53" s="355"/>
      <c r="AX53" s="356"/>
      <c r="AY53" s="356"/>
      <c r="AZ53" s="356"/>
      <c r="BA53" s="356"/>
      <c r="BB53" s="356"/>
      <c r="BC53" s="356"/>
      <c r="BD53" s="356"/>
      <c r="BE53" s="356"/>
      <c r="BF53" s="356"/>
      <c r="BG53" s="356"/>
      <c r="BH53" s="356"/>
      <c r="BI53" s="356"/>
      <c r="BJ53" s="356"/>
      <c r="BK53" s="371"/>
    </row>
    <row r="54" spans="1:63" ht="30" customHeight="1" x14ac:dyDescent="0.35">
      <c r="A54" s="312">
        <v>47</v>
      </c>
      <c r="B54" s="793" t="s">
        <v>1236</v>
      </c>
      <c r="C54" s="794"/>
      <c r="D54" s="795"/>
      <c r="E54" s="106"/>
      <c r="F54" s="107"/>
      <c r="G54" s="108"/>
      <c r="H54" s="109"/>
      <c r="I54" s="247"/>
      <c r="J54" s="247"/>
      <c r="K54" s="247"/>
      <c r="L54" s="252"/>
      <c r="M54" s="375"/>
      <c r="N54" s="373"/>
      <c r="O54" s="259"/>
      <c r="P54" s="112"/>
      <c r="Q54" s="105"/>
      <c r="R54" s="106"/>
      <c r="S54" s="113"/>
      <c r="T54" s="356"/>
      <c r="U54" s="105"/>
      <c r="V54" s="112"/>
      <c r="W54" s="105"/>
      <c r="X54" s="106"/>
      <c r="Y54" s="113"/>
      <c r="Z54" s="357"/>
      <c r="AA54" s="357"/>
      <c r="AB54" s="357"/>
      <c r="AC54" s="355"/>
      <c r="AD54" s="355"/>
      <c r="AE54" s="358"/>
      <c r="AF54" s="358"/>
      <c r="AG54" s="358"/>
      <c r="AH54" s="358"/>
      <c r="AI54" s="357"/>
      <c r="AJ54" s="357"/>
      <c r="AK54" s="355"/>
      <c r="AL54" s="355"/>
      <c r="AM54" s="359"/>
      <c r="AN54" s="359"/>
      <c r="AO54" s="359"/>
      <c r="AP54" s="359"/>
      <c r="AQ54" s="359"/>
      <c r="AR54" s="359"/>
      <c r="AS54" s="359"/>
      <c r="AT54" s="359"/>
      <c r="AU54" s="357"/>
      <c r="AV54" s="355"/>
      <c r="AW54" s="355"/>
      <c r="AX54" s="356"/>
      <c r="AY54" s="356"/>
      <c r="AZ54" s="356"/>
      <c r="BA54" s="356"/>
      <c r="BB54" s="356"/>
      <c r="BC54" s="356"/>
      <c r="BD54" s="356"/>
      <c r="BE54" s="356"/>
      <c r="BF54" s="356"/>
      <c r="BG54" s="356"/>
      <c r="BH54" s="356"/>
      <c r="BI54" s="356"/>
      <c r="BJ54" s="356"/>
      <c r="BK54" s="371"/>
    </row>
    <row r="55" spans="1:63" ht="30" customHeight="1" x14ac:dyDescent="0.35">
      <c r="A55" s="312">
        <v>48</v>
      </c>
      <c r="B55" s="793" t="s">
        <v>1237</v>
      </c>
      <c r="C55" s="794"/>
      <c r="D55" s="795"/>
      <c r="E55" s="106"/>
      <c r="F55" s="107"/>
      <c r="G55" s="108"/>
      <c r="H55" s="109"/>
      <c r="I55" s="247"/>
      <c r="J55" s="247"/>
      <c r="K55" s="247"/>
      <c r="L55" s="252"/>
      <c r="M55" s="375"/>
      <c r="N55" s="373"/>
      <c r="O55" s="259"/>
      <c r="P55" s="112"/>
      <c r="Q55" s="105"/>
      <c r="R55" s="106"/>
      <c r="S55" s="113"/>
      <c r="T55" s="356"/>
      <c r="U55" s="105"/>
      <c r="V55" s="112"/>
      <c r="W55" s="105"/>
      <c r="X55" s="106"/>
      <c r="Y55" s="113"/>
      <c r="Z55" s="357"/>
      <c r="AA55" s="357"/>
      <c r="AB55" s="357"/>
      <c r="AC55" s="355"/>
      <c r="AD55" s="355"/>
      <c r="AE55" s="358"/>
      <c r="AF55" s="358"/>
      <c r="AG55" s="358"/>
      <c r="AH55" s="358"/>
      <c r="AI55" s="357"/>
      <c r="AJ55" s="357"/>
      <c r="AK55" s="355"/>
      <c r="AL55" s="355"/>
      <c r="AM55" s="359"/>
      <c r="AN55" s="359"/>
      <c r="AO55" s="359"/>
      <c r="AP55" s="359"/>
      <c r="AQ55" s="359"/>
      <c r="AR55" s="359"/>
      <c r="AS55" s="359"/>
      <c r="AT55" s="359"/>
      <c r="AU55" s="357"/>
      <c r="AV55" s="355"/>
      <c r="AW55" s="355"/>
      <c r="AX55" s="356"/>
      <c r="AY55" s="356"/>
      <c r="AZ55" s="356"/>
      <c r="BA55" s="356"/>
      <c r="BB55" s="356"/>
      <c r="BC55" s="356"/>
      <c r="BD55" s="356"/>
      <c r="BE55" s="356"/>
      <c r="BF55" s="356"/>
      <c r="BG55" s="356"/>
      <c r="BH55" s="356"/>
      <c r="BI55" s="356"/>
      <c r="BJ55" s="356"/>
      <c r="BK55" s="371"/>
    </row>
    <row r="56" spans="1:63" ht="30" customHeight="1" x14ac:dyDescent="0.35">
      <c r="A56" s="312">
        <v>49</v>
      </c>
      <c r="B56" s="793" t="s">
        <v>1238</v>
      </c>
      <c r="C56" s="794"/>
      <c r="D56" s="795"/>
      <c r="E56" s="106"/>
      <c r="F56" s="107"/>
      <c r="G56" s="108"/>
      <c r="H56" s="109"/>
      <c r="I56" s="247"/>
      <c r="J56" s="247"/>
      <c r="K56" s="247"/>
      <c r="L56" s="252"/>
      <c r="M56" s="375"/>
      <c r="N56" s="373"/>
      <c r="O56" s="259"/>
      <c r="P56" s="112"/>
      <c r="Q56" s="105"/>
      <c r="R56" s="106"/>
      <c r="S56" s="113"/>
      <c r="T56" s="356"/>
      <c r="U56" s="105"/>
      <c r="V56" s="112"/>
      <c r="W56" s="105"/>
      <c r="X56" s="106"/>
      <c r="Y56" s="113"/>
      <c r="Z56" s="357"/>
      <c r="AA56" s="357"/>
      <c r="AB56" s="357"/>
      <c r="AC56" s="355"/>
      <c r="AD56" s="355"/>
      <c r="AE56" s="358"/>
      <c r="AF56" s="358"/>
      <c r="AG56" s="358"/>
      <c r="AH56" s="358"/>
      <c r="AI56" s="357"/>
      <c r="AJ56" s="357"/>
      <c r="AK56" s="355"/>
      <c r="AL56" s="355"/>
      <c r="AM56" s="359"/>
      <c r="AN56" s="359"/>
      <c r="AO56" s="359"/>
      <c r="AP56" s="359"/>
      <c r="AQ56" s="359"/>
      <c r="AR56" s="359"/>
      <c r="AS56" s="359"/>
      <c r="AT56" s="359"/>
      <c r="AU56" s="357"/>
      <c r="AV56" s="355"/>
      <c r="AW56" s="355"/>
      <c r="AX56" s="356"/>
      <c r="AY56" s="356"/>
      <c r="AZ56" s="356"/>
      <c r="BA56" s="356"/>
      <c r="BB56" s="356"/>
      <c r="BC56" s="356"/>
      <c r="BD56" s="356"/>
      <c r="BE56" s="356"/>
      <c r="BF56" s="356"/>
      <c r="BG56" s="356"/>
      <c r="BH56" s="356"/>
      <c r="BI56" s="356"/>
      <c r="BJ56" s="356"/>
      <c r="BK56" s="371"/>
    </row>
    <row r="57" spans="1:63" ht="30" customHeight="1" x14ac:dyDescent="0.35">
      <c r="A57" s="312">
        <v>50</v>
      </c>
      <c r="B57" s="793" t="s">
        <v>1239</v>
      </c>
      <c r="C57" s="794"/>
      <c r="D57" s="795"/>
      <c r="E57" s="106"/>
      <c r="F57" s="107"/>
      <c r="G57" s="108"/>
      <c r="H57" s="109"/>
      <c r="I57" s="247"/>
      <c r="J57" s="247"/>
      <c r="K57" s="247"/>
      <c r="L57" s="252"/>
      <c r="M57" s="375"/>
      <c r="N57" s="373"/>
      <c r="O57" s="259"/>
      <c r="P57" s="112"/>
      <c r="Q57" s="105"/>
      <c r="R57" s="106"/>
      <c r="S57" s="113"/>
      <c r="T57" s="356"/>
      <c r="U57" s="105"/>
      <c r="V57" s="112"/>
      <c r="W57" s="105"/>
      <c r="X57" s="106"/>
      <c r="Y57" s="113"/>
      <c r="Z57" s="357"/>
      <c r="AA57" s="357"/>
      <c r="AB57" s="357"/>
      <c r="AC57" s="355"/>
      <c r="AD57" s="355"/>
      <c r="AE57" s="358"/>
      <c r="AF57" s="358"/>
      <c r="AG57" s="358"/>
      <c r="AH57" s="358"/>
      <c r="AI57" s="357"/>
      <c r="AJ57" s="357"/>
      <c r="AK57" s="355"/>
      <c r="AL57" s="355"/>
      <c r="AM57" s="359"/>
      <c r="AN57" s="359"/>
      <c r="AO57" s="359"/>
      <c r="AP57" s="359"/>
      <c r="AQ57" s="359"/>
      <c r="AR57" s="359"/>
      <c r="AS57" s="359"/>
      <c r="AT57" s="359"/>
      <c r="AU57" s="357"/>
      <c r="AV57" s="355"/>
      <c r="AW57" s="355"/>
      <c r="AX57" s="356"/>
      <c r="AY57" s="356"/>
      <c r="AZ57" s="356"/>
      <c r="BA57" s="356"/>
      <c r="BB57" s="356"/>
      <c r="BC57" s="356"/>
      <c r="BD57" s="356"/>
      <c r="BE57" s="356"/>
      <c r="BF57" s="356"/>
      <c r="BG57" s="356"/>
      <c r="BH57" s="356"/>
      <c r="BI57" s="356"/>
      <c r="BJ57" s="356"/>
      <c r="BK57" s="371"/>
    </row>
    <row r="58" spans="1:63" ht="30" customHeight="1" x14ac:dyDescent="0.35">
      <c r="A58" s="312">
        <v>51</v>
      </c>
      <c r="B58" s="793" t="s">
        <v>1240</v>
      </c>
      <c r="C58" s="794"/>
      <c r="D58" s="795"/>
      <c r="E58" s="106"/>
      <c r="F58" s="107"/>
      <c r="G58" s="108"/>
      <c r="H58" s="109"/>
      <c r="I58" s="247"/>
      <c r="J58" s="247"/>
      <c r="K58" s="247"/>
      <c r="L58" s="252"/>
      <c r="M58" s="375"/>
      <c r="N58" s="373"/>
      <c r="O58" s="259"/>
      <c r="P58" s="112"/>
      <c r="Q58" s="105"/>
      <c r="R58" s="106"/>
      <c r="S58" s="113"/>
      <c r="T58" s="356"/>
      <c r="U58" s="105"/>
      <c r="V58" s="112"/>
      <c r="W58" s="105"/>
      <c r="X58" s="106"/>
      <c r="Y58" s="113"/>
      <c r="Z58" s="357"/>
      <c r="AA58" s="357"/>
      <c r="AB58" s="357"/>
      <c r="AC58" s="355"/>
      <c r="AD58" s="355"/>
      <c r="AE58" s="358"/>
      <c r="AF58" s="358"/>
      <c r="AG58" s="358"/>
      <c r="AH58" s="358"/>
      <c r="AI58" s="357"/>
      <c r="AJ58" s="357"/>
      <c r="AK58" s="355"/>
      <c r="AL58" s="355"/>
      <c r="AM58" s="359"/>
      <c r="AN58" s="359"/>
      <c r="AO58" s="359"/>
      <c r="AP58" s="359"/>
      <c r="AQ58" s="359"/>
      <c r="AR58" s="359"/>
      <c r="AS58" s="359"/>
      <c r="AT58" s="359"/>
      <c r="AU58" s="357"/>
      <c r="AV58" s="355"/>
      <c r="AW58" s="355"/>
      <c r="AX58" s="356"/>
      <c r="AY58" s="356"/>
      <c r="AZ58" s="356"/>
      <c r="BA58" s="356"/>
      <c r="BB58" s="356"/>
      <c r="BC58" s="356"/>
      <c r="BD58" s="356"/>
      <c r="BE58" s="356"/>
      <c r="BF58" s="356"/>
      <c r="BG58" s="356"/>
      <c r="BH58" s="356"/>
      <c r="BI58" s="356"/>
      <c r="BJ58" s="356"/>
      <c r="BK58" s="371"/>
    </row>
    <row r="59" spans="1:63" ht="30" customHeight="1" x14ac:dyDescent="0.35">
      <c r="A59" s="312">
        <v>52</v>
      </c>
      <c r="B59" s="793" t="s">
        <v>1241</v>
      </c>
      <c r="C59" s="794"/>
      <c r="D59" s="795"/>
      <c r="E59" s="106"/>
      <c r="F59" s="107"/>
      <c r="G59" s="108"/>
      <c r="H59" s="109"/>
      <c r="I59" s="247"/>
      <c r="J59" s="247"/>
      <c r="K59" s="247"/>
      <c r="L59" s="252"/>
      <c r="M59" s="375"/>
      <c r="N59" s="373"/>
      <c r="O59" s="259"/>
      <c r="P59" s="112"/>
      <c r="Q59" s="105"/>
      <c r="R59" s="106"/>
      <c r="S59" s="113"/>
      <c r="T59" s="356"/>
      <c r="U59" s="105"/>
      <c r="V59" s="112"/>
      <c r="W59" s="105"/>
      <c r="X59" s="106"/>
      <c r="Y59" s="113"/>
      <c r="Z59" s="357"/>
      <c r="AA59" s="357"/>
      <c r="AB59" s="357"/>
      <c r="AC59" s="355"/>
      <c r="AD59" s="355"/>
      <c r="AE59" s="358"/>
      <c r="AF59" s="358"/>
      <c r="AG59" s="358"/>
      <c r="AH59" s="358"/>
      <c r="AI59" s="357"/>
      <c r="AJ59" s="357"/>
      <c r="AK59" s="355"/>
      <c r="AL59" s="355"/>
      <c r="AM59" s="359"/>
      <c r="AN59" s="359"/>
      <c r="AO59" s="359"/>
      <c r="AP59" s="359"/>
      <c r="AQ59" s="359"/>
      <c r="AR59" s="359"/>
      <c r="AS59" s="359"/>
      <c r="AT59" s="359"/>
      <c r="AU59" s="357"/>
      <c r="AV59" s="355"/>
      <c r="AW59" s="355"/>
      <c r="AX59" s="356"/>
      <c r="AY59" s="356"/>
      <c r="AZ59" s="356"/>
      <c r="BA59" s="356"/>
      <c r="BB59" s="356"/>
      <c r="BC59" s="356"/>
      <c r="BD59" s="356"/>
      <c r="BE59" s="356"/>
      <c r="BF59" s="356"/>
      <c r="BG59" s="356"/>
      <c r="BH59" s="356"/>
      <c r="BI59" s="356"/>
      <c r="BJ59" s="356"/>
      <c r="BK59" s="371"/>
    </row>
    <row r="60" spans="1:63" ht="30" customHeight="1" x14ac:dyDescent="0.35">
      <c r="A60" s="312">
        <v>53</v>
      </c>
      <c r="B60" s="793" t="s">
        <v>1242</v>
      </c>
      <c r="C60" s="794"/>
      <c r="D60" s="795"/>
      <c r="E60" s="106"/>
      <c r="F60" s="107"/>
      <c r="G60" s="108"/>
      <c r="H60" s="109"/>
      <c r="I60" s="247"/>
      <c r="J60" s="247"/>
      <c r="K60" s="247"/>
      <c r="L60" s="252"/>
      <c r="M60" s="375"/>
      <c r="N60" s="373"/>
      <c r="O60" s="259"/>
      <c r="P60" s="112"/>
      <c r="Q60" s="105"/>
      <c r="R60" s="106"/>
      <c r="S60" s="113"/>
      <c r="T60" s="356"/>
      <c r="U60" s="105"/>
      <c r="V60" s="112"/>
      <c r="W60" s="105"/>
      <c r="X60" s="106"/>
      <c r="Y60" s="113"/>
      <c r="Z60" s="357"/>
      <c r="AA60" s="357"/>
      <c r="AB60" s="357"/>
      <c r="AC60" s="355"/>
      <c r="AD60" s="355"/>
      <c r="AE60" s="358"/>
      <c r="AF60" s="358"/>
      <c r="AG60" s="358"/>
      <c r="AH60" s="358"/>
      <c r="AI60" s="357"/>
      <c r="AJ60" s="357"/>
      <c r="AK60" s="355"/>
      <c r="AL60" s="355"/>
      <c r="AM60" s="359"/>
      <c r="AN60" s="359"/>
      <c r="AO60" s="359"/>
      <c r="AP60" s="359"/>
      <c r="AQ60" s="359"/>
      <c r="AR60" s="359"/>
      <c r="AS60" s="359"/>
      <c r="AT60" s="359"/>
      <c r="AU60" s="357"/>
      <c r="AV60" s="355"/>
      <c r="AW60" s="355"/>
      <c r="AX60" s="356"/>
      <c r="AY60" s="356"/>
      <c r="AZ60" s="356"/>
      <c r="BA60" s="356"/>
      <c r="BB60" s="356"/>
      <c r="BC60" s="356"/>
      <c r="BD60" s="356"/>
      <c r="BE60" s="356"/>
      <c r="BF60" s="356"/>
      <c r="BG60" s="356"/>
      <c r="BH60" s="356"/>
      <c r="BI60" s="356"/>
      <c r="BJ60" s="356"/>
      <c r="BK60" s="371"/>
    </row>
    <row r="61" spans="1:63" ht="30" customHeight="1" x14ac:dyDescent="0.35">
      <c r="A61" s="312">
        <v>54</v>
      </c>
      <c r="B61" s="793" t="s">
        <v>1243</v>
      </c>
      <c r="C61" s="794"/>
      <c r="D61" s="795"/>
      <c r="E61" s="106"/>
      <c r="F61" s="107"/>
      <c r="G61" s="108"/>
      <c r="H61" s="109"/>
      <c r="I61" s="247"/>
      <c r="J61" s="247"/>
      <c r="K61" s="247"/>
      <c r="L61" s="252"/>
      <c r="M61" s="375"/>
      <c r="N61" s="373"/>
      <c r="O61" s="259"/>
      <c r="P61" s="112"/>
      <c r="Q61" s="105"/>
      <c r="R61" s="106"/>
      <c r="S61" s="113"/>
      <c r="T61" s="356"/>
      <c r="U61" s="105"/>
      <c r="V61" s="112"/>
      <c r="W61" s="105"/>
      <c r="X61" s="106"/>
      <c r="Y61" s="113"/>
      <c r="Z61" s="357"/>
      <c r="AA61" s="357"/>
      <c r="AB61" s="357"/>
      <c r="AC61" s="355"/>
      <c r="AD61" s="355"/>
      <c r="AE61" s="358"/>
      <c r="AF61" s="358"/>
      <c r="AG61" s="358"/>
      <c r="AH61" s="358"/>
      <c r="AI61" s="357"/>
      <c r="AJ61" s="357"/>
      <c r="AK61" s="355"/>
      <c r="AL61" s="355"/>
      <c r="AM61" s="359"/>
      <c r="AN61" s="359"/>
      <c r="AO61" s="359"/>
      <c r="AP61" s="359"/>
      <c r="AQ61" s="359"/>
      <c r="AR61" s="359"/>
      <c r="AS61" s="359"/>
      <c r="AT61" s="359"/>
      <c r="AU61" s="357"/>
      <c r="AV61" s="355"/>
      <c r="AW61" s="355"/>
      <c r="AX61" s="356"/>
      <c r="AY61" s="356"/>
      <c r="AZ61" s="356"/>
      <c r="BA61" s="356"/>
      <c r="BB61" s="356"/>
      <c r="BC61" s="356"/>
      <c r="BD61" s="356"/>
      <c r="BE61" s="356"/>
      <c r="BF61" s="356"/>
      <c r="BG61" s="356"/>
      <c r="BH61" s="356"/>
      <c r="BI61" s="356"/>
      <c r="BJ61" s="356"/>
      <c r="BK61" s="371"/>
    </row>
    <row r="62" spans="1:63" ht="30" customHeight="1" x14ac:dyDescent="0.35">
      <c r="A62" s="312">
        <v>55</v>
      </c>
      <c r="B62" s="793" t="s">
        <v>1244</v>
      </c>
      <c r="C62" s="794"/>
      <c r="D62" s="795"/>
      <c r="E62" s="106"/>
      <c r="F62" s="107"/>
      <c r="G62" s="108"/>
      <c r="H62" s="109"/>
      <c r="I62" s="247"/>
      <c r="J62" s="247"/>
      <c r="K62" s="247"/>
      <c r="L62" s="252"/>
      <c r="M62" s="375"/>
      <c r="N62" s="373"/>
      <c r="O62" s="259"/>
      <c r="P62" s="112"/>
      <c r="Q62" s="105"/>
      <c r="R62" s="106"/>
      <c r="S62" s="113"/>
      <c r="T62" s="356"/>
      <c r="U62" s="105"/>
      <c r="V62" s="112"/>
      <c r="W62" s="105"/>
      <c r="X62" s="106"/>
      <c r="Y62" s="113"/>
      <c r="Z62" s="357"/>
      <c r="AA62" s="357"/>
      <c r="AB62" s="357"/>
      <c r="AC62" s="355"/>
      <c r="AD62" s="355"/>
      <c r="AE62" s="358"/>
      <c r="AF62" s="358"/>
      <c r="AG62" s="358"/>
      <c r="AH62" s="358"/>
      <c r="AI62" s="357"/>
      <c r="AJ62" s="357"/>
      <c r="AK62" s="355"/>
      <c r="AL62" s="355"/>
      <c r="AM62" s="359"/>
      <c r="AN62" s="359"/>
      <c r="AO62" s="359"/>
      <c r="AP62" s="359"/>
      <c r="AQ62" s="359"/>
      <c r="AR62" s="359"/>
      <c r="AS62" s="359"/>
      <c r="AT62" s="359"/>
      <c r="AU62" s="357"/>
      <c r="AV62" s="355"/>
      <c r="AW62" s="355"/>
      <c r="AX62" s="356"/>
      <c r="AY62" s="356"/>
      <c r="AZ62" s="356"/>
      <c r="BA62" s="356"/>
      <c r="BB62" s="356"/>
      <c r="BC62" s="356"/>
      <c r="BD62" s="356"/>
      <c r="BE62" s="356"/>
      <c r="BF62" s="356"/>
      <c r="BG62" s="356"/>
      <c r="BH62" s="356"/>
      <c r="BI62" s="356"/>
      <c r="BJ62" s="356"/>
      <c r="BK62" s="371"/>
    </row>
    <row r="63" spans="1:63" ht="30" customHeight="1" x14ac:dyDescent="0.35">
      <c r="A63" s="312">
        <v>56</v>
      </c>
      <c r="B63" s="793" t="s">
        <v>1245</v>
      </c>
      <c r="C63" s="794"/>
      <c r="D63" s="795"/>
      <c r="E63" s="106"/>
      <c r="F63" s="107"/>
      <c r="G63" s="108"/>
      <c r="H63" s="109"/>
      <c r="I63" s="247"/>
      <c r="J63" s="247"/>
      <c r="K63" s="247"/>
      <c r="L63" s="252"/>
      <c r="M63" s="375"/>
      <c r="N63" s="373"/>
      <c r="O63" s="259"/>
      <c r="P63" s="112"/>
      <c r="Q63" s="105"/>
      <c r="R63" s="106"/>
      <c r="S63" s="113"/>
      <c r="T63" s="356"/>
      <c r="U63" s="105"/>
      <c r="V63" s="112"/>
      <c r="W63" s="105"/>
      <c r="X63" s="106"/>
      <c r="Y63" s="113"/>
      <c r="Z63" s="357"/>
      <c r="AA63" s="357"/>
      <c r="AB63" s="357"/>
      <c r="AC63" s="355"/>
      <c r="AD63" s="355"/>
      <c r="AE63" s="358"/>
      <c r="AF63" s="358"/>
      <c r="AG63" s="358"/>
      <c r="AH63" s="358"/>
      <c r="AI63" s="357"/>
      <c r="AJ63" s="357"/>
      <c r="AK63" s="355"/>
      <c r="AL63" s="355"/>
      <c r="AM63" s="359"/>
      <c r="AN63" s="359"/>
      <c r="AO63" s="359"/>
      <c r="AP63" s="359"/>
      <c r="AQ63" s="359"/>
      <c r="AR63" s="359"/>
      <c r="AS63" s="359"/>
      <c r="AT63" s="359"/>
      <c r="AU63" s="357"/>
      <c r="AV63" s="355"/>
      <c r="AW63" s="355"/>
      <c r="AX63" s="356"/>
      <c r="AY63" s="356"/>
      <c r="AZ63" s="356"/>
      <c r="BA63" s="356"/>
      <c r="BB63" s="356"/>
      <c r="BC63" s="356"/>
      <c r="BD63" s="356"/>
      <c r="BE63" s="356"/>
      <c r="BF63" s="356"/>
      <c r="BG63" s="356"/>
      <c r="BH63" s="356"/>
      <c r="BI63" s="356"/>
      <c r="BJ63" s="356"/>
      <c r="BK63" s="371"/>
    </row>
    <row r="64" spans="1:63" ht="30" customHeight="1" x14ac:dyDescent="0.35">
      <c r="A64" s="312">
        <v>57</v>
      </c>
      <c r="B64" s="793" t="s">
        <v>1246</v>
      </c>
      <c r="C64" s="794"/>
      <c r="D64" s="795"/>
      <c r="E64" s="106"/>
      <c r="F64" s="107"/>
      <c r="G64" s="108"/>
      <c r="H64" s="109"/>
      <c r="I64" s="247"/>
      <c r="J64" s="247"/>
      <c r="K64" s="247"/>
      <c r="L64" s="252"/>
      <c r="M64" s="375"/>
      <c r="N64" s="373"/>
      <c r="O64" s="259"/>
      <c r="P64" s="112"/>
      <c r="Q64" s="105"/>
      <c r="R64" s="106"/>
      <c r="S64" s="113"/>
      <c r="T64" s="356"/>
      <c r="U64" s="105"/>
      <c r="V64" s="112"/>
      <c r="W64" s="105"/>
      <c r="X64" s="106"/>
      <c r="Y64" s="113"/>
      <c r="Z64" s="357"/>
      <c r="AA64" s="357"/>
      <c r="AB64" s="357"/>
      <c r="AC64" s="355"/>
      <c r="AD64" s="355"/>
      <c r="AE64" s="358"/>
      <c r="AF64" s="358"/>
      <c r="AG64" s="358"/>
      <c r="AH64" s="358"/>
      <c r="AI64" s="357"/>
      <c r="AJ64" s="357"/>
      <c r="AK64" s="355"/>
      <c r="AL64" s="355"/>
      <c r="AM64" s="359"/>
      <c r="AN64" s="359"/>
      <c r="AO64" s="359"/>
      <c r="AP64" s="359"/>
      <c r="AQ64" s="359"/>
      <c r="AR64" s="359"/>
      <c r="AS64" s="359"/>
      <c r="AT64" s="359"/>
      <c r="AU64" s="357"/>
      <c r="AV64" s="355"/>
      <c r="AW64" s="355"/>
      <c r="AX64" s="356"/>
      <c r="AY64" s="356"/>
      <c r="AZ64" s="356"/>
      <c r="BA64" s="356"/>
      <c r="BB64" s="356"/>
      <c r="BC64" s="356"/>
      <c r="BD64" s="356"/>
      <c r="BE64" s="356"/>
      <c r="BF64" s="356"/>
      <c r="BG64" s="356"/>
      <c r="BH64" s="356"/>
      <c r="BI64" s="356"/>
      <c r="BJ64" s="356"/>
      <c r="BK64" s="371"/>
    </row>
    <row r="65" spans="1:63" ht="30" customHeight="1" x14ac:dyDescent="0.35">
      <c r="A65" s="312">
        <v>58</v>
      </c>
      <c r="B65" s="793" t="s">
        <v>1247</v>
      </c>
      <c r="C65" s="794"/>
      <c r="D65" s="795"/>
      <c r="E65" s="106"/>
      <c r="F65" s="107"/>
      <c r="G65" s="108"/>
      <c r="H65" s="109"/>
      <c r="I65" s="247"/>
      <c r="J65" s="247"/>
      <c r="K65" s="247"/>
      <c r="L65" s="252"/>
      <c r="M65" s="375"/>
      <c r="N65" s="373"/>
      <c r="O65" s="259"/>
      <c r="P65" s="112"/>
      <c r="Q65" s="105"/>
      <c r="R65" s="106"/>
      <c r="S65" s="113"/>
      <c r="T65" s="356"/>
      <c r="U65" s="105"/>
      <c r="V65" s="112"/>
      <c r="W65" s="105"/>
      <c r="X65" s="106"/>
      <c r="Y65" s="113"/>
      <c r="Z65" s="357"/>
      <c r="AA65" s="357"/>
      <c r="AB65" s="357"/>
      <c r="AC65" s="355"/>
      <c r="AD65" s="355"/>
      <c r="AE65" s="358"/>
      <c r="AF65" s="358"/>
      <c r="AG65" s="358"/>
      <c r="AH65" s="358"/>
      <c r="AI65" s="357"/>
      <c r="AJ65" s="357"/>
      <c r="AK65" s="355"/>
      <c r="AL65" s="355"/>
      <c r="AM65" s="359"/>
      <c r="AN65" s="359"/>
      <c r="AO65" s="359"/>
      <c r="AP65" s="359"/>
      <c r="AQ65" s="359"/>
      <c r="AR65" s="359"/>
      <c r="AS65" s="359"/>
      <c r="AT65" s="359"/>
      <c r="AU65" s="357"/>
      <c r="AV65" s="355"/>
      <c r="AW65" s="355"/>
      <c r="AX65" s="356"/>
      <c r="AY65" s="356"/>
      <c r="AZ65" s="356"/>
      <c r="BA65" s="356"/>
      <c r="BB65" s="356"/>
      <c r="BC65" s="356"/>
      <c r="BD65" s="356"/>
      <c r="BE65" s="356"/>
      <c r="BF65" s="356"/>
      <c r="BG65" s="356"/>
      <c r="BH65" s="356"/>
      <c r="BI65" s="356"/>
      <c r="BJ65" s="356"/>
      <c r="BK65" s="371"/>
    </row>
    <row r="66" spans="1:63" ht="30" customHeight="1" x14ac:dyDescent="0.35">
      <c r="A66" s="312">
        <v>59</v>
      </c>
      <c r="B66" s="793" t="s">
        <v>1248</v>
      </c>
      <c r="C66" s="794"/>
      <c r="D66" s="795"/>
      <c r="E66" s="106"/>
      <c r="F66" s="107"/>
      <c r="G66" s="108"/>
      <c r="H66" s="109"/>
      <c r="I66" s="247"/>
      <c r="J66" s="247"/>
      <c r="K66" s="247"/>
      <c r="L66" s="252"/>
      <c r="M66" s="375"/>
      <c r="N66" s="373"/>
      <c r="O66" s="259"/>
      <c r="P66" s="112"/>
      <c r="Q66" s="105"/>
      <c r="R66" s="106"/>
      <c r="S66" s="113"/>
      <c r="T66" s="356"/>
      <c r="U66" s="105"/>
      <c r="V66" s="112"/>
      <c r="W66" s="105"/>
      <c r="X66" s="106"/>
      <c r="Y66" s="113"/>
      <c r="Z66" s="357"/>
      <c r="AA66" s="357"/>
      <c r="AB66" s="357"/>
      <c r="AC66" s="355"/>
      <c r="AD66" s="355"/>
      <c r="AE66" s="358"/>
      <c r="AF66" s="358"/>
      <c r="AG66" s="358"/>
      <c r="AH66" s="358"/>
      <c r="AI66" s="357"/>
      <c r="AJ66" s="357"/>
      <c r="AK66" s="355"/>
      <c r="AL66" s="355"/>
      <c r="AM66" s="359"/>
      <c r="AN66" s="359"/>
      <c r="AO66" s="359"/>
      <c r="AP66" s="359"/>
      <c r="AQ66" s="359"/>
      <c r="AR66" s="359"/>
      <c r="AS66" s="359"/>
      <c r="AT66" s="359"/>
      <c r="AU66" s="357"/>
      <c r="AV66" s="355"/>
      <c r="AW66" s="355"/>
      <c r="AX66" s="356"/>
      <c r="AY66" s="356"/>
      <c r="AZ66" s="356"/>
      <c r="BA66" s="356"/>
      <c r="BB66" s="356"/>
      <c r="BC66" s="356"/>
      <c r="BD66" s="356"/>
      <c r="BE66" s="356"/>
      <c r="BF66" s="356"/>
      <c r="BG66" s="356"/>
      <c r="BH66" s="356"/>
      <c r="BI66" s="356"/>
      <c r="BJ66" s="356"/>
      <c r="BK66" s="371"/>
    </row>
    <row r="67" spans="1:63" ht="30" customHeight="1" x14ac:dyDescent="0.35">
      <c r="A67" s="312">
        <v>60</v>
      </c>
      <c r="B67" s="793" t="s">
        <v>1249</v>
      </c>
      <c r="C67" s="794"/>
      <c r="D67" s="795"/>
      <c r="E67" s="106"/>
      <c r="F67" s="107"/>
      <c r="G67" s="108"/>
      <c r="H67" s="109"/>
      <c r="I67" s="247"/>
      <c r="J67" s="247"/>
      <c r="K67" s="247"/>
      <c r="L67" s="252"/>
      <c r="M67" s="375"/>
      <c r="N67" s="373"/>
      <c r="O67" s="259"/>
      <c r="P67" s="112"/>
      <c r="Q67" s="105"/>
      <c r="R67" s="106"/>
      <c r="S67" s="113"/>
      <c r="T67" s="356"/>
      <c r="U67" s="105"/>
      <c r="V67" s="112"/>
      <c r="W67" s="105"/>
      <c r="X67" s="106"/>
      <c r="Y67" s="113"/>
      <c r="Z67" s="357"/>
      <c r="AA67" s="357"/>
      <c r="AB67" s="357"/>
      <c r="AC67" s="355"/>
      <c r="AD67" s="355"/>
      <c r="AE67" s="358"/>
      <c r="AF67" s="358"/>
      <c r="AG67" s="358"/>
      <c r="AH67" s="358"/>
      <c r="AI67" s="357"/>
      <c r="AJ67" s="357"/>
      <c r="AK67" s="355"/>
      <c r="AL67" s="355"/>
      <c r="AM67" s="359"/>
      <c r="AN67" s="359"/>
      <c r="AO67" s="359"/>
      <c r="AP67" s="359"/>
      <c r="AQ67" s="359"/>
      <c r="AR67" s="359"/>
      <c r="AS67" s="359"/>
      <c r="AT67" s="359"/>
      <c r="AU67" s="357"/>
      <c r="AV67" s="355"/>
      <c r="AW67" s="355"/>
      <c r="AX67" s="356"/>
      <c r="AY67" s="356"/>
      <c r="AZ67" s="356"/>
      <c r="BA67" s="356"/>
      <c r="BB67" s="356"/>
      <c r="BC67" s="356"/>
      <c r="BD67" s="356"/>
      <c r="BE67" s="356"/>
      <c r="BF67" s="356"/>
      <c r="BG67" s="356"/>
      <c r="BH67" s="356"/>
      <c r="BI67" s="356"/>
      <c r="BJ67" s="356"/>
      <c r="BK67" s="371"/>
    </row>
    <row r="68" spans="1:63" ht="30" customHeight="1" x14ac:dyDescent="0.35">
      <c r="A68" s="312">
        <v>61</v>
      </c>
      <c r="B68" s="793" t="s">
        <v>1250</v>
      </c>
      <c r="C68" s="794"/>
      <c r="D68" s="795"/>
      <c r="E68" s="106"/>
      <c r="F68" s="107"/>
      <c r="G68" s="108"/>
      <c r="H68" s="109"/>
      <c r="I68" s="247"/>
      <c r="J68" s="247"/>
      <c r="K68" s="247"/>
      <c r="L68" s="252"/>
      <c r="M68" s="375"/>
      <c r="N68" s="373"/>
      <c r="O68" s="259"/>
      <c r="P68" s="112"/>
      <c r="Q68" s="105"/>
      <c r="R68" s="106"/>
      <c r="S68" s="113"/>
      <c r="T68" s="356"/>
      <c r="U68" s="105"/>
      <c r="V68" s="112"/>
      <c r="W68" s="105"/>
      <c r="X68" s="106"/>
      <c r="Y68" s="113"/>
      <c r="Z68" s="357"/>
      <c r="AA68" s="357"/>
      <c r="AB68" s="357"/>
      <c r="AC68" s="355"/>
      <c r="AD68" s="355"/>
      <c r="AE68" s="358"/>
      <c r="AF68" s="358"/>
      <c r="AG68" s="358"/>
      <c r="AH68" s="358"/>
      <c r="AI68" s="357"/>
      <c r="AJ68" s="357"/>
      <c r="AK68" s="355"/>
      <c r="AL68" s="355"/>
      <c r="AM68" s="359"/>
      <c r="AN68" s="359"/>
      <c r="AO68" s="359"/>
      <c r="AP68" s="359"/>
      <c r="AQ68" s="359"/>
      <c r="AR68" s="359"/>
      <c r="AS68" s="359"/>
      <c r="AT68" s="359"/>
      <c r="AU68" s="357"/>
      <c r="AV68" s="355"/>
      <c r="AW68" s="355"/>
      <c r="AX68" s="356"/>
      <c r="AY68" s="356"/>
      <c r="AZ68" s="356"/>
      <c r="BA68" s="356"/>
      <c r="BB68" s="356"/>
      <c r="BC68" s="356"/>
      <c r="BD68" s="356"/>
      <c r="BE68" s="356"/>
      <c r="BF68" s="356"/>
      <c r="BG68" s="356"/>
      <c r="BH68" s="356"/>
      <c r="BI68" s="356"/>
      <c r="BJ68" s="356"/>
      <c r="BK68" s="371"/>
    </row>
    <row r="69" spans="1:63" ht="30" customHeight="1" x14ac:dyDescent="0.35">
      <c r="A69" s="312">
        <v>62</v>
      </c>
      <c r="B69" s="793" t="s">
        <v>1251</v>
      </c>
      <c r="C69" s="794"/>
      <c r="D69" s="795"/>
      <c r="E69" s="106"/>
      <c r="F69" s="107"/>
      <c r="G69" s="108"/>
      <c r="H69" s="109"/>
      <c r="I69" s="247"/>
      <c r="J69" s="247"/>
      <c r="K69" s="247"/>
      <c r="L69" s="252"/>
      <c r="M69" s="375"/>
      <c r="N69" s="373"/>
      <c r="O69" s="259"/>
      <c r="P69" s="112"/>
      <c r="Q69" s="105"/>
      <c r="R69" s="106"/>
      <c r="S69" s="113"/>
      <c r="T69" s="356"/>
      <c r="U69" s="105"/>
      <c r="V69" s="112"/>
      <c r="W69" s="105"/>
      <c r="X69" s="106"/>
      <c r="Y69" s="113"/>
      <c r="Z69" s="357"/>
      <c r="AA69" s="357"/>
      <c r="AB69" s="357"/>
      <c r="AC69" s="355"/>
      <c r="AD69" s="355"/>
      <c r="AE69" s="358"/>
      <c r="AF69" s="358"/>
      <c r="AG69" s="358"/>
      <c r="AH69" s="358"/>
      <c r="AI69" s="357"/>
      <c r="AJ69" s="357"/>
      <c r="AK69" s="355"/>
      <c r="AL69" s="355"/>
      <c r="AM69" s="359"/>
      <c r="AN69" s="359"/>
      <c r="AO69" s="359"/>
      <c r="AP69" s="359"/>
      <c r="AQ69" s="359"/>
      <c r="AR69" s="359"/>
      <c r="AS69" s="359"/>
      <c r="AT69" s="359"/>
      <c r="AU69" s="357"/>
      <c r="AV69" s="355"/>
      <c r="AW69" s="355"/>
      <c r="AX69" s="356"/>
      <c r="AY69" s="356"/>
      <c r="AZ69" s="356"/>
      <c r="BA69" s="356"/>
      <c r="BB69" s="356"/>
      <c r="BC69" s="356"/>
      <c r="BD69" s="356"/>
      <c r="BE69" s="356"/>
      <c r="BF69" s="356"/>
      <c r="BG69" s="356"/>
      <c r="BH69" s="356"/>
      <c r="BI69" s="356"/>
      <c r="BJ69" s="356"/>
      <c r="BK69" s="371"/>
    </row>
    <row r="70" spans="1:63" ht="30" customHeight="1" x14ac:dyDescent="0.35">
      <c r="A70" s="312">
        <v>63</v>
      </c>
      <c r="B70" s="793" t="s">
        <v>1252</v>
      </c>
      <c r="C70" s="794"/>
      <c r="D70" s="795"/>
      <c r="E70" s="106"/>
      <c r="F70" s="107"/>
      <c r="G70" s="108"/>
      <c r="H70" s="109"/>
      <c r="I70" s="247"/>
      <c r="J70" s="247"/>
      <c r="K70" s="247"/>
      <c r="L70" s="252"/>
      <c r="M70" s="375"/>
      <c r="N70" s="373"/>
      <c r="O70" s="259"/>
      <c r="P70" s="112"/>
      <c r="Q70" s="105"/>
      <c r="R70" s="106"/>
      <c r="S70" s="113"/>
      <c r="T70" s="356"/>
      <c r="U70" s="105"/>
      <c r="V70" s="112"/>
      <c r="W70" s="105"/>
      <c r="X70" s="106"/>
      <c r="Y70" s="113"/>
      <c r="Z70" s="357"/>
      <c r="AA70" s="357"/>
      <c r="AB70" s="357"/>
      <c r="AC70" s="355"/>
      <c r="AD70" s="355"/>
      <c r="AE70" s="358"/>
      <c r="AF70" s="358"/>
      <c r="AG70" s="358"/>
      <c r="AH70" s="358"/>
      <c r="AI70" s="357"/>
      <c r="AJ70" s="357"/>
      <c r="AK70" s="355"/>
      <c r="AL70" s="355"/>
      <c r="AM70" s="359"/>
      <c r="AN70" s="359"/>
      <c r="AO70" s="359"/>
      <c r="AP70" s="359"/>
      <c r="AQ70" s="359"/>
      <c r="AR70" s="359"/>
      <c r="AS70" s="359"/>
      <c r="AT70" s="359"/>
      <c r="AU70" s="357"/>
      <c r="AV70" s="355"/>
      <c r="AW70" s="355"/>
      <c r="AX70" s="356"/>
      <c r="AY70" s="356"/>
      <c r="AZ70" s="356"/>
      <c r="BA70" s="356"/>
      <c r="BB70" s="356"/>
      <c r="BC70" s="356"/>
      <c r="BD70" s="356"/>
      <c r="BE70" s="356"/>
      <c r="BF70" s="356"/>
      <c r="BG70" s="356"/>
      <c r="BH70" s="356"/>
      <c r="BI70" s="356"/>
      <c r="BJ70" s="356"/>
      <c r="BK70" s="371"/>
    </row>
    <row r="71" spans="1:63" ht="30" customHeight="1" x14ac:dyDescent="0.35">
      <c r="A71" s="312">
        <v>64</v>
      </c>
      <c r="B71" s="793" t="s">
        <v>1253</v>
      </c>
      <c r="C71" s="794"/>
      <c r="D71" s="795"/>
      <c r="E71" s="106"/>
      <c r="F71" s="107"/>
      <c r="G71" s="108"/>
      <c r="H71" s="109"/>
      <c r="I71" s="247"/>
      <c r="J71" s="247"/>
      <c r="K71" s="247"/>
      <c r="L71" s="252"/>
      <c r="M71" s="375"/>
      <c r="N71" s="373"/>
      <c r="O71" s="259"/>
      <c r="P71" s="112"/>
      <c r="Q71" s="105"/>
      <c r="R71" s="106"/>
      <c r="S71" s="113"/>
      <c r="T71" s="356"/>
      <c r="U71" s="105"/>
      <c r="V71" s="112"/>
      <c r="W71" s="105"/>
      <c r="X71" s="106"/>
      <c r="Y71" s="113"/>
      <c r="Z71" s="357"/>
      <c r="AA71" s="357"/>
      <c r="AB71" s="357"/>
      <c r="AC71" s="355"/>
      <c r="AD71" s="355"/>
      <c r="AE71" s="358"/>
      <c r="AF71" s="358"/>
      <c r="AG71" s="358"/>
      <c r="AH71" s="358"/>
      <c r="AI71" s="357"/>
      <c r="AJ71" s="357"/>
      <c r="AK71" s="355"/>
      <c r="AL71" s="355"/>
      <c r="AM71" s="359"/>
      <c r="AN71" s="359"/>
      <c r="AO71" s="359"/>
      <c r="AP71" s="359"/>
      <c r="AQ71" s="359"/>
      <c r="AR71" s="359"/>
      <c r="AS71" s="359"/>
      <c r="AT71" s="359"/>
      <c r="AU71" s="357"/>
      <c r="AV71" s="355"/>
      <c r="AW71" s="355"/>
      <c r="AX71" s="356"/>
      <c r="AY71" s="356"/>
      <c r="AZ71" s="356"/>
      <c r="BA71" s="356"/>
      <c r="BB71" s="356"/>
      <c r="BC71" s="356"/>
      <c r="BD71" s="356"/>
      <c r="BE71" s="356"/>
      <c r="BF71" s="356"/>
      <c r="BG71" s="356"/>
      <c r="BH71" s="356"/>
      <c r="BI71" s="356"/>
      <c r="BJ71" s="356"/>
      <c r="BK71" s="371"/>
    </row>
    <row r="72" spans="1:63" ht="30" customHeight="1" x14ac:dyDescent="0.35">
      <c r="A72" s="312">
        <v>65</v>
      </c>
      <c r="B72" s="793" t="s">
        <v>1254</v>
      </c>
      <c r="C72" s="794"/>
      <c r="D72" s="795"/>
      <c r="E72" s="106"/>
      <c r="F72" s="107"/>
      <c r="G72" s="108"/>
      <c r="H72" s="109"/>
      <c r="I72" s="247"/>
      <c r="J72" s="247"/>
      <c r="K72" s="247"/>
      <c r="L72" s="252"/>
      <c r="M72" s="375"/>
      <c r="N72" s="373"/>
      <c r="O72" s="259"/>
      <c r="P72" s="112"/>
      <c r="Q72" s="105"/>
      <c r="R72" s="106"/>
      <c r="S72" s="113"/>
      <c r="T72" s="356"/>
      <c r="U72" s="105"/>
      <c r="V72" s="112"/>
      <c r="W72" s="105"/>
      <c r="X72" s="106"/>
      <c r="Y72" s="113"/>
      <c r="Z72" s="357"/>
      <c r="AA72" s="357"/>
      <c r="AB72" s="357"/>
      <c r="AC72" s="355"/>
      <c r="AD72" s="355"/>
      <c r="AE72" s="358"/>
      <c r="AF72" s="358"/>
      <c r="AG72" s="358"/>
      <c r="AH72" s="358"/>
      <c r="AI72" s="357"/>
      <c r="AJ72" s="357"/>
      <c r="AK72" s="355"/>
      <c r="AL72" s="355"/>
      <c r="AM72" s="359"/>
      <c r="AN72" s="359"/>
      <c r="AO72" s="359"/>
      <c r="AP72" s="359"/>
      <c r="AQ72" s="359"/>
      <c r="AR72" s="359"/>
      <c r="AS72" s="359"/>
      <c r="AT72" s="359"/>
      <c r="AU72" s="357"/>
      <c r="AV72" s="355"/>
      <c r="AW72" s="355"/>
      <c r="AX72" s="356"/>
      <c r="AY72" s="356"/>
      <c r="AZ72" s="356"/>
      <c r="BA72" s="356"/>
      <c r="BB72" s="356"/>
      <c r="BC72" s="356"/>
      <c r="BD72" s="356"/>
      <c r="BE72" s="356"/>
      <c r="BF72" s="356"/>
      <c r="BG72" s="356"/>
      <c r="BH72" s="356"/>
      <c r="BI72" s="356"/>
      <c r="BJ72" s="356"/>
      <c r="BK72" s="371"/>
    </row>
    <row r="73" spans="1:63" ht="30" customHeight="1" x14ac:dyDescent="0.35">
      <c r="A73" s="312">
        <v>66</v>
      </c>
      <c r="B73" s="793" t="s">
        <v>1255</v>
      </c>
      <c r="C73" s="794"/>
      <c r="D73" s="795"/>
      <c r="E73" s="106"/>
      <c r="F73" s="107"/>
      <c r="G73" s="108"/>
      <c r="H73" s="109"/>
      <c r="I73" s="247"/>
      <c r="J73" s="247"/>
      <c r="K73" s="247"/>
      <c r="L73" s="252"/>
      <c r="M73" s="375"/>
      <c r="N73" s="373"/>
      <c r="O73" s="259"/>
      <c r="P73" s="112"/>
      <c r="Q73" s="105"/>
      <c r="R73" s="106"/>
      <c r="S73" s="113"/>
      <c r="T73" s="356"/>
      <c r="U73" s="105"/>
      <c r="V73" s="112"/>
      <c r="W73" s="105"/>
      <c r="X73" s="106"/>
      <c r="Y73" s="113"/>
      <c r="Z73" s="357"/>
      <c r="AA73" s="357"/>
      <c r="AB73" s="357"/>
      <c r="AC73" s="355"/>
      <c r="AD73" s="355"/>
      <c r="AE73" s="358"/>
      <c r="AF73" s="358"/>
      <c r="AG73" s="358"/>
      <c r="AH73" s="358"/>
      <c r="AI73" s="357"/>
      <c r="AJ73" s="357"/>
      <c r="AK73" s="355"/>
      <c r="AL73" s="355"/>
      <c r="AM73" s="359"/>
      <c r="AN73" s="359"/>
      <c r="AO73" s="359"/>
      <c r="AP73" s="359"/>
      <c r="AQ73" s="359"/>
      <c r="AR73" s="359"/>
      <c r="AS73" s="359"/>
      <c r="AT73" s="359"/>
      <c r="AU73" s="357"/>
      <c r="AV73" s="355"/>
      <c r="AW73" s="355"/>
      <c r="AX73" s="356"/>
      <c r="AY73" s="356"/>
      <c r="AZ73" s="356"/>
      <c r="BA73" s="356"/>
      <c r="BB73" s="356"/>
      <c r="BC73" s="356"/>
      <c r="BD73" s="356"/>
      <c r="BE73" s="356"/>
      <c r="BF73" s="356"/>
      <c r="BG73" s="356"/>
      <c r="BH73" s="356"/>
      <c r="BI73" s="356"/>
      <c r="BJ73" s="356"/>
      <c r="BK73" s="371"/>
    </row>
    <row r="74" spans="1:63" ht="30" customHeight="1" x14ac:dyDescent="0.35">
      <c r="A74" s="312">
        <v>67</v>
      </c>
      <c r="B74" s="793" t="s">
        <v>1256</v>
      </c>
      <c r="C74" s="794"/>
      <c r="D74" s="795"/>
      <c r="E74" s="106"/>
      <c r="F74" s="107"/>
      <c r="G74" s="108"/>
      <c r="H74" s="109"/>
      <c r="I74" s="247"/>
      <c r="J74" s="247"/>
      <c r="K74" s="247"/>
      <c r="L74" s="252"/>
      <c r="M74" s="375"/>
      <c r="N74" s="373"/>
      <c r="O74" s="259"/>
      <c r="P74" s="112"/>
      <c r="Q74" s="105"/>
      <c r="R74" s="106"/>
      <c r="S74" s="113"/>
      <c r="T74" s="356"/>
      <c r="U74" s="105"/>
      <c r="V74" s="112"/>
      <c r="W74" s="105"/>
      <c r="X74" s="106"/>
      <c r="Y74" s="113"/>
      <c r="Z74" s="357"/>
      <c r="AA74" s="357"/>
      <c r="AB74" s="357"/>
      <c r="AC74" s="355"/>
      <c r="AD74" s="355"/>
      <c r="AE74" s="358"/>
      <c r="AF74" s="358"/>
      <c r="AG74" s="358"/>
      <c r="AH74" s="358"/>
      <c r="AI74" s="357"/>
      <c r="AJ74" s="357"/>
      <c r="AK74" s="355"/>
      <c r="AL74" s="355"/>
      <c r="AM74" s="359"/>
      <c r="AN74" s="359"/>
      <c r="AO74" s="359"/>
      <c r="AP74" s="359"/>
      <c r="AQ74" s="359"/>
      <c r="AR74" s="359"/>
      <c r="AS74" s="359"/>
      <c r="AT74" s="359"/>
      <c r="AU74" s="357"/>
      <c r="AV74" s="355"/>
      <c r="AW74" s="355"/>
      <c r="AX74" s="356"/>
      <c r="AY74" s="356"/>
      <c r="AZ74" s="356"/>
      <c r="BA74" s="356"/>
      <c r="BB74" s="356"/>
      <c r="BC74" s="356"/>
      <c r="BD74" s="356"/>
      <c r="BE74" s="356"/>
      <c r="BF74" s="356"/>
      <c r="BG74" s="356"/>
      <c r="BH74" s="356"/>
      <c r="BI74" s="356"/>
      <c r="BJ74" s="356"/>
      <c r="BK74" s="371"/>
    </row>
    <row r="75" spans="1:63" ht="30" customHeight="1" x14ac:dyDescent="0.35">
      <c r="A75" s="312">
        <v>68</v>
      </c>
      <c r="B75" s="793" t="s">
        <v>1257</v>
      </c>
      <c r="C75" s="794"/>
      <c r="D75" s="795"/>
      <c r="E75" s="106"/>
      <c r="F75" s="107"/>
      <c r="G75" s="108"/>
      <c r="H75" s="109"/>
      <c r="I75" s="247"/>
      <c r="J75" s="247"/>
      <c r="K75" s="247"/>
      <c r="L75" s="252"/>
      <c r="M75" s="375"/>
      <c r="N75" s="373"/>
      <c r="O75" s="259"/>
      <c r="P75" s="112"/>
      <c r="Q75" s="105"/>
      <c r="R75" s="106"/>
      <c r="S75" s="113"/>
      <c r="T75" s="356"/>
      <c r="U75" s="105"/>
      <c r="V75" s="112"/>
      <c r="W75" s="105"/>
      <c r="X75" s="106"/>
      <c r="Y75" s="113"/>
      <c r="Z75" s="357"/>
      <c r="AA75" s="357"/>
      <c r="AB75" s="357"/>
      <c r="AC75" s="355"/>
      <c r="AD75" s="355"/>
      <c r="AE75" s="358"/>
      <c r="AF75" s="358"/>
      <c r="AG75" s="358"/>
      <c r="AH75" s="358"/>
      <c r="AI75" s="357"/>
      <c r="AJ75" s="357"/>
      <c r="AK75" s="355"/>
      <c r="AL75" s="355"/>
      <c r="AM75" s="359"/>
      <c r="AN75" s="359"/>
      <c r="AO75" s="359"/>
      <c r="AP75" s="359"/>
      <c r="AQ75" s="359"/>
      <c r="AR75" s="359"/>
      <c r="AS75" s="359"/>
      <c r="AT75" s="359"/>
      <c r="AU75" s="357"/>
      <c r="AV75" s="355"/>
      <c r="AW75" s="355"/>
      <c r="AX75" s="356"/>
      <c r="AY75" s="356"/>
      <c r="AZ75" s="356"/>
      <c r="BA75" s="356"/>
      <c r="BB75" s="356"/>
      <c r="BC75" s="356"/>
      <c r="BD75" s="356"/>
      <c r="BE75" s="356"/>
      <c r="BF75" s="356"/>
      <c r="BG75" s="356"/>
      <c r="BH75" s="356"/>
      <c r="BI75" s="356"/>
      <c r="BJ75" s="356"/>
      <c r="BK75" s="371"/>
    </row>
    <row r="76" spans="1:63" ht="30" customHeight="1" x14ac:dyDescent="0.35">
      <c r="A76" s="312">
        <v>69</v>
      </c>
      <c r="B76" s="793" t="s">
        <v>1258</v>
      </c>
      <c r="C76" s="794"/>
      <c r="D76" s="795"/>
      <c r="E76" s="106"/>
      <c r="F76" s="107"/>
      <c r="G76" s="108"/>
      <c r="H76" s="109"/>
      <c r="I76" s="247"/>
      <c r="J76" s="247"/>
      <c r="K76" s="247"/>
      <c r="L76" s="252"/>
      <c r="M76" s="375"/>
      <c r="N76" s="373"/>
      <c r="O76" s="259"/>
      <c r="P76" s="112"/>
      <c r="Q76" s="105"/>
      <c r="R76" s="106"/>
      <c r="S76" s="113"/>
      <c r="T76" s="356"/>
      <c r="U76" s="105"/>
      <c r="V76" s="112"/>
      <c r="W76" s="105"/>
      <c r="X76" s="106"/>
      <c r="Y76" s="113"/>
      <c r="Z76" s="357"/>
      <c r="AA76" s="357"/>
      <c r="AB76" s="357"/>
      <c r="AC76" s="355"/>
      <c r="AD76" s="355"/>
      <c r="AE76" s="358"/>
      <c r="AF76" s="358"/>
      <c r="AG76" s="358"/>
      <c r="AH76" s="358"/>
      <c r="AI76" s="357"/>
      <c r="AJ76" s="357"/>
      <c r="AK76" s="355"/>
      <c r="AL76" s="355"/>
      <c r="AM76" s="359"/>
      <c r="AN76" s="359"/>
      <c r="AO76" s="359"/>
      <c r="AP76" s="359"/>
      <c r="AQ76" s="359"/>
      <c r="AR76" s="359"/>
      <c r="AS76" s="359"/>
      <c r="AT76" s="359"/>
      <c r="AU76" s="357"/>
      <c r="AV76" s="355"/>
      <c r="AW76" s="355"/>
      <c r="AX76" s="356"/>
      <c r="AY76" s="356"/>
      <c r="AZ76" s="356"/>
      <c r="BA76" s="356"/>
      <c r="BB76" s="356"/>
      <c r="BC76" s="356"/>
      <c r="BD76" s="356"/>
      <c r="BE76" s="356"/>
      <c r="BF76" s="356"/>
      <c r="BG76" s="356"/>
      <c r="BH76" s="356"/>
      <c r="BI76" s="356"/>
      <c r="BJ76" s="356"/>
      <c r="BK76" s="371"/>
    </row>
    <row r="77" spans="1:63" ht="30" customHeight="1" thickBot="1" x14ac:dyDescent="0.4">
      <c r="A77" s="312">
        <v>70</v>
      </c>
      <c r="B77" s="793" t="s">
        <v>1259</v>
      </c>
      <c r="C77" s="794"/>
      <c r="D77" s="795"/>
      <c r="E77" s="349"/>
      <c r="F77" s="350"/>
      <c r="G77" s="351"/>
      <c r="H77" s="352"/>
      <c r="I77" s="353"/>
      <c r="J77" s="353"/>
      <c r="K77" s="353"/>
      <c r="L77" s="354"/>
      <c r="M77" s="376"/>
      <c r="N77" s="373"/>
      <c r="O77" s="259"/>
      <c r="P77" s="112"/>
      <c r="Q77" s="105"/>
      <c r="R77" s="106"/>
      <c r="S77" s="113"/>
      <c r="T77" s="356"/>
      <c r="U77" s="105"/>
      <c r="V77" s="112"/>
      <c r="W77" s="105"/>
      <c r="X77" s="106"/>
      <c r="Y77" s="113"/>
      <c r="Z77" s="357"/>
      <c r="AA77" s="357"/>
      <c r="AB77" s="357"/>
      <c r="AC77" s="355"/>
      <c r="AD77" s="355"/>
      <c r="AE77" s="358"/>
      <c r="AF77" s="358"/>
      <c r="AG77" s="358"/>
      <c r="AH77" s="358"/>
      <c r="AI77" s="357"/>
      <c r="AJ77" s="357"/>
      <c r="AK77" s="355"/>
      <c r="AL77" s="355"/>
      <c r="AM77" s="359"/>
      <c r="AN77" s="359"/>
      <c r="AO77" s="359"/>
      <c r="AP77" s="359"/>
      <c r="AQ77" s="359"/>
      <c r="AR77" s="359"/>
      <c r="AS77" s="359"/>
      <c r="AT77" s="359"/>
      <c r="AU77" s="357"/>
      <c r="AV77" s="355"/>
      <c r="AW77" s="355"/>
      <c r="AX77" s="356"/>
      <c r="AY77" s="356"/>
      <c r="AZ77" s="356"/>
      <c r="BA77" s="356"/>
      <c r="BB77" s="356"/>
      <c r="BC77" s="356"/>
      <c r="BD77" s="356"/>
      <c r="BE77" s="377"/>
      <c r="BF77" s="377"/>
      <c r="BG77" s="377"/>
      <c r="BH77" s="377"/>
      <c r="BI77" s="377"/>
      <c r="BJ77" s="377"/>
      <c r="BK77" s="378"/>
    </row>
    <row r="78" spans="1:63" ht="16" thickBot="1" x14ac:dyDescent="0.4">
      <c r="A78" s="466" t="s">
        <v>1293</v>
      </c>
      <c r="B78" s="468"/>
      <c r="C78" s="469"/>
      <c r="D78" s="796"/>
      <c r="E78" s="797"/>
      <c r="F78" s="798"/>
      <c r="G78" s="799"/>
      <c r="H78" s="800"/>
      <c r="I78" s="55"/>
      <c r="J78" s="55"/>
      <c r="K78" s="55"/>
      <c r="L78" s="801"/>
      <c r="M78" s="802"/>
      <c r="N78" s="803"/>
      <c r="O78" s="804"/>
      <c r="P78" s="804"/>
      <c r="Q78" s="804"/>
      <c r="R78" s="804"/>
      <c r="S78" s="804"/>
      <c r="T78" s="804"/>
      <c r="U78" s="804"/>
      <c r="V78" s="804"/>
      <c r="W78" s="804"/>
      <c r="X78" s="804"/>
      <c r="Y78" s="804"/>
      <c r="Z78" s="804"/>
      <c r="AA78" s="804"/>
      <c r="AB78" s="804"/>
      <c r="AC78" s="804"/>
      <c r="AD78" s="804"/>
      <c r="AE78" s="804"/>
      <c r="AF78" s="804"/>
      <c r="AG78" s="804"/>
      <c r="AH78" s="804"/>
      <c r="AI78" s="804"/>
      <c r="AJ78" s="804"/>
      <c r="AK78" s="804"/>
      <c r="AL78" s="804"/>
      <c r="AM78" s="804"/>
      <c r="AN78" s="804"/>
      <c r="AO78" s="804"/>
      <c r="AP78" s="804"/>
      <c r="AQ78" s="804"/>
      <c r="AR78" s="804"/>
      <c r="AS78" s="804"/>
      <c r="AT78" s="804"/>
      <c r="AU78" s="804"/>
      <c r="AV78" s="804"/>
      <c r="AW78" s="804"/>
      <c r="AX78" s="804"/>
      <c r="AY78" s="804"/>
      <c r="AZ78" s="804"/>
      <c r="BA78" s="804"/>
      <c r="BB78" s="804"/>
      <c r="BC78" s="804"/>
      <c r="BD78" s="805"/>
      <c r="BE78" s="806"/>
      <c r="BF78" s="807"/>
      <c r="BG78" s="807"/>
      <c r="BH78" s="807"/>
      <c r="BI78" s="807"/>
      <c r="BJ78" s="807"/>
      <c r="BK78" s="808"/>
    </row>
  </sheetData>
  <mergeCells count="99">
    <mergeCell ref="J3:K3"/>
    <mergeCell ref="L3:O3"/>
    <mergeCell ref="P3:S3"/>
    <mergeCell ref="S4:S5"/>
    <mergeCell ref="J5:K5"/>
    <mergeCell ref="L4:L5"/>
    <mergeCell ref="A4:A7"/>
    <mergeCell ref="D4:D7"/>
    <mergeCell ref="E4:E7"/>
    <mergeCell ref="A3:F3"/>
    <mergeCell ref="G3:I3"/>
    <mergeCell ref="F4:F6"/>
    <mergeCell ref="G4:H4"/>
    <mergeCell ref="I4:I5"/>
    <mergeCell ref="M4:M5"/>
    <mergeCell ref="N4:N5"/>
    <mergeCell ref="O4:O5"/>
    <mergeCell ref="P4:P5"/>
    <mergeCell ref="T3:V5"/>
    <mergeCell ref="B23:C23"/>
    <mergeCell ref="B24:C24"/>
    <mergeCell ref="B25:C25"/>
    <mergeCell ref="B26:C26"/>
    <mergeCell ref="B8:C8"/>
    <mergeCell ref="B9:C9"/>
    <mergeCell ref="B17:C17"/>
    <mergeCell ref="B18:C18"/>
    <mergeCell ref="B20:C20"/>
    <mergeCell ref="B21:C21"/>
    <mergeCell ref="B22:C22"/>
    <mergeCell ref="B36:C36"/>
    <mergeCell ref="B37:C37"/>
    <mergeCell ref="B38:C38"/>
    <mergeCell ref="B39:C39"/>
    <mergeCell ref="B28:C28"/>
    <mergeCell ref="B29:C29"/>
    <mergeCell ref="B30:C30"/>
    <mergeCell ref="B31:C31"/>
    <mergeCell ref="B32:C32"/>
    <mergeCell ref="B33:C33"/>
    <mergeCell ref="B46:C46"/>
    <mergeCell ref="B47:C47"/>
    <mergeCell ref="B48:C48"/>
    <mergeCell ref="B49:C49"/>
    <mergeCell ref="B51:C51"/>
    <mergeCell ref="B50:C50"/>
    <mergeCell ref="B62:C6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3:C63"/>
    <mergeCell ref="B52:C52"/>
    <mergeCell ref="B70:C70"/>
    <mergeCell ref="B71:C71"/>
    <mergeCell ref="B72:C72"/>
    <mergeCell ref="B64:C64"/>
    <mergeCell ref="B65:C65"/>
    <mergeCell ref="B66:C66"/>
    <mergeCell ref="B67:C67"/>
    <mergeCell ref="B68:C68"/>
    <mergeCell ref="B69:C69"/>
    <mergeCell ref="B34:C34"/>
    <mergeCell ref="B35:C35"/>
    <mergeCell ref="BE3:BH3"/>
    <mergeCell ref="BI3:BK5"/>
    <mergeCell ref="BE4:BE5"/>
    <mergeCell ref="BF4:BF5"/>
    <mergeCell ref="BG4:BG5"/>
    <mergeCell ref="BH4:BH5"/>
    <mergeCell ref="B10:C10"/>
    <mergeCell ref="B11:C11"/>
    <mergeCell ref="B19:C19"/>
    <mergeCell ref="Q4:Q5"/>
    <mergeCell ref="R4:R5"/>
    <mergeCell ref="B27:C27"/>
    <mergeCell ref="B15:C15"/>
    <mergeCell ref="B16:C16"/>
    <mergeCell ref="A78:B78"/>
    <mergeCell ref="B4:C7"/>
    <mergeCell ref="B12:C12"/>
    <mergeCell ref="B13:C13"/>
    <mergeCell ref="B14:C14"/>
    <mergeCell ref="B76:C76"/>
    <mergeCell ref="B77:C77"/>
    <mergeCell ref="B73:C73"/>
    <mergeCell ref="B74:C74"/>
    <mergeCell ref="B75:C75"/>
    <mergeCell ref="B40:C40"/>
    <mergeCell ref="B41:C41"/>
    <mergeCell ref="B42:C42"/>
    <mergeCell ref="B43:C43"/>
    <mergeCell ref="B44:C44"/>
    <mergeCell ref="B45:C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</vt:i4>
      </vt:variant>
    </vt:vector>
  </HeadingPairs>
  <TitlesOfParts>
    <vt:vector size="10" baseType="lpstr">
      <vt:lpstr>Récap</vt:lpstr>
      <vt:lpstr>01-Tintane</vt:lpstr>
      <vt:lpstr>02-Kiffa</vt:lpstr>
      <vt:lpstr>03-Aïoun</vt:lpstr>
      <vt:lpstr>04- Logement Type</vt:lpstr>
      <vt:lpstr>05-Guérite Type</vt:lpstr>
      <vt:lpstr>06-Batiment de service Type</vt:lpstr>
      <vt:lpstr>PDR_Formation</vt:lpstr>
      <vt:lpstr>Outillage</vt:lpstr>
      <vt:lpstr>'01-Tintane'!Zone_d_impression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TLL</dc:creator>
  <cp:lastModifiedBy>Benoit Pierre GUEYE</cp:lastModifiedBy>
  <cp:lastPrinted>2021-07-31T11:31:30Z</cp:lastPrinted>
  <dcterms:created xsi:type="dcterms:W3CDTF">2021-03-09T21:12:47Z</dcterms:created>
  <dcterms:modified xsi:type="dcterms:W3CDTF">2022-05-16T16:21:37Z</dcterms:modified>
</cp:coreProperties>
</file>